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8_{916A6D02-CC6B-41BB-A10C-49592BF12CF0}" xr6:coauthVersionLast="47" xr6:coauthVersionMax="47" xr10:uidLastSave="{00000000-0000-0000-0000-000000000000}"/>
  <bookViews>
    <workbookView xWindow="-120" yWindow="-120" windowWidth="29040" windowHeight="15720" activeTab="1" xr2:uid="{39DD6C46-FAD1-41CD-A69B-08CB5D2835BF}"/>
  </bookViews>
  <sheets>
    <sheet name="Hoja1" sheetId="1" r:id="rId1"/>
    <sheet name="Hoja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2" l="1"/>
  <c r="O21" i="2"/>
  <c r="O16" i="2"/>
  <c r="O11" i="2"/>
  <c r="G23" i="2"/>
  <c r="S13" i="2" s="1"/>
  <c r="G18" i="2"/>
  <c r="S12" i="2" s="1"/>
  <c r="G13" i="2"/>
  <c r="S11" i="2" s="1"/>
  <c r="G8" i="2"/>
  <c r="S10" i="2" s="1"/>
  <c r="V13" i="1"/>
  <c r="V12" i="1"/>
  <c r="V11" i="1"/>
  <c r="V10" i="1"/>
  <c r="U13" i="1"/>
  <c r="U12" i="1"/>
  <c r="U11" i="1"/>
  <c r="U10" i="1"/>
  <c r="T13" i="1"/>
  <c r="T12" i="1"/>
  <c r="T11" i="1"/>
  <c r="T10" i="1"/>
  <c r="S13" i="1"/>
  <c r="S12" i="1"/>
  <c r="S11" i="1"/>
  <c r="S10" i="1"/>
  <c r="O26" i="1"/>
  <c r="O21" i="1"/>
  <c r="O16" i="1"/>
  <c r="O11" i="1"/>
  <c r="M25" i="1"/>
  <c r="N26" i="1" s="1"/>
  <c r="M20" i="1"/>
  <c r="N21" i="1" s="1"/>
  <c r="M15" i="1"/>
  <c r="N16" i="1" s="1"/>
  <c r="M10" i="1"/>
  <c r="N11" i="1" s="1"/>
  <c r="F25" i="1"/>
  <c r="G26" i="1" s="1"/>
  <c r="F20" i="1"/>
  <c r="G21" i="1" s="1"/>
  <c r="F15" i="1"/>
  <c r="G16" i="1" s="1"/>
  <c r="F10" i="1"/>
  <c r="G11" i="1" s="1"/>
  <c r="G5" i="1"/>
  <c r="T13" i="2" l="1"/>
  <c r="U13" i="2" s="1"/>
  <c r="T12" i="2"/>
  <c r="U12" i="2" s="1"/>
  <c r="T11" i="2"/>
  <c r="U11" i="2" s="1"/>
  <c r="T10" i="2"/>
  <c r="U10" i="2" s="1"/>
  <c r="V10" i="2" s="1"/>
  <c r="G26" i="2"/>
  <c r="G21" i="2"/>
  <c r="G16" i="2"/>
  <c r="M10" i="2"/>
  <c r="N11" i="2" s="1"/>
  <c r="G11" i="2"/>
  <c r="M25" i="2" l="1"/>
  <c r="N26" i="2" s="1"/>
  <c r="M15" i="2"/>
  <c r="N16" i="2" s="1"/>
  <c r="M20" i="2"/>
  <c r="N21" i="2" s="1"/>
  <c r="V11" i="2" l="1"/>
  <c r="V13" i="2"/>
  <c r="V12" i="2"/>
</calcChain>
</file>

<file path=xl/sharedStrings.xml><?xml version="1.0" encoding="utf-8"?>
<sst xmlns="http://schemas.openxmlformats.org/spreadsheetml/2006/main" count="107" uniqueCount="29">
  <si>
    <t>INVERSIONES EN ACCIONES</t>
  </si>
  <si>
    <t>Inversiones en acciones</t>
  </si>
  <si>
    <t>Efectivo</t>
  </si>
  <si>
    <t>D</t>
  </si>
  <si>
    <t>H</t>
  </si>
  <si>
    <t>NIIF 9 (se miden a VR con cambios en resultados)</t>
  </si>
  <si>
    <t>Ganancia de VR</t>
  </si>
  <si>
    <t>Año 1</t>
  </si>
  <si>
    <t>Año 2</t>
  </si>
  <si>
    <t>Año 3</t>
  </si>
  <si>
    <t>Año 4</t>
  </si>
  <si>
    <t>Impuestos diferidos</t>
  </si>
  <si>
    <t>por el método de la</t>
  </si>
  <si>
    <t>construcción simultánea</t>
  </si>
  <si>
    <t>Gasto por IR</t>
  </si>
  <si>
    <t>Pasivo por IRD</t>
  </si>
  <si>
    <t>VL</t>
  </si>
  <si>
    <t>BT</t>
  </si>
  <si>
    <t>DT</t>
  </si>
  <si>
    <t>PIRD</t>
  </si>
  <si>
    <t>DETERIORO DE INVENTARIOS</t>
  </si>
  <si>
    <t>NIC 2</t>
  </si>
  <si>
    <t>Los inventarios se miden al costo o VNR, el menor</t>
  </si>
  <si>
    <t>Saldo del inventario</t>
  </si>
  <si>
    <t>Pérdida por VNR</t>
  </si>
  <si>
    <t>Deterioro acumulado</t>
  </si>
  <si>
    <t>Activo por IRD</t>
  </si>
  <si>
    <t>IRD en resultados</t>
  </si>
  <si>
    <t>AIRD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</si>
</sst>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5" fontId="2" fillId="0" borderId="0" xfId="1" applyNumberFormat="1" applyFont="1"/>
    <xf numFmtId="165" fontId="3" fillId="0" borderId="0" xfId="1" applyNumberFormat="1" applyFont="1"/>
    <xf numFmtId="165" fontId="2" fillId="0" borderId="0" xfId="1" applyNumberFormat="1" applyFont="1" applyAlignment="1">
      <alignment horizontal="center"/>
    </xf>
    <xf numFmtId="165" fontId="2" fillId="2" borderId="0" xfId="1" applyNumberFormat="1" applyFont="1" applyFill="1"/>
    <xf numFmtId="165" fontId="2" fillId="3" borderId="0" xfId="1" applyNumberFormat="1" applyFont="1" applyFill="1"/>
    <xf numFmtId="165" fontId="2" fillId="3" borderId="0" xfId="1" applyNumberFormat="1" applyFont="1" applyFill="1" applyAlignment="1">
      <alignment horizontal="center"/>
    </xf>
    <xf numFmtId="165" fontId="4" fillId="4" borderId="0" xfId="1" applyNumberFormat="1" applyFont="1" applyFill="1"/>
    <xf numFmtId="9" fontId="3" fillId="5" borderId="0" xfId="2" applyFont="1" applyFill="1"/>
    <xf numFmtId="165" fontId="6" fillId="6" borderId="0" xfId="1" applyNumberFormat="1" applyFont="1" applyFill="1"/>
    <xf numFmtId="165" fontId="2" fillId="0" borderId="1" xfId="1" applyNumberFormat="1" applyFont="1" applyBorder="1"/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65" fontId="2" fillId="0" borderId="4" xfId="1" applyNumberFormat="1" applyFont="1" applyBorder="1"/>
    <xf numFmtId="165" fontId="2" fillId="0" borderId="0" xfId="1" applyNumberFormat="1" applyFont="1" applyBorder="1"/>
    <xf numFmtId="165" fontId="6" fillId="6" borderId="5" xfId="1" applyNumberFormat="1" applyFont="1" applyFill="1" applyBorder="1"/>
    <xf numFmtId="165" fontId="2" fillId="0" borderId="6" xfId="1" applyNumberFormat="1" applyFont="1" applyBorder="1"/>
    <xf numFmtId="165" fontId="2" fillId="0" borderId="7" xfId="1" applyNumberFormat="1" applyFont="1" applyBorder="1"/>
    <xf numFmtId="165" fontId="6" fillId="6" borderId="8" xfId="1" applyNumberFormat="1" applyFont="1" applyFill="1" applyBorder="1"/>
    <xf numFmtId="165" fontId="2" fillId="7" borderId="0" xfId="1" applyNumberFormat="1" applyFont="1" applyFill="1"/>
    <xf numFmtId="165" fontId="2" fillId="7" borderId="0" xfId="1" applyNumberFormat="1" applyFont="1" applyFill="1" applyAlignment="1">
      <alignment horizontal="center"/>
    </xf>
    <xf numFmtId="165" fontId="2" fillId="8" borderId="0" xfId="1" applyNumberFormat="1" applyFont="1" applyFill="1"/>
    <xf numFmtId="165" fontId="4" fillId="2" borderId="0" xfId="1" applyNumberFormat="1" applyFont="1" applyFill="1"/>
    <xf numFmtId="165" fontId="4" fillId="2" borderId="0" xfId="1" applyNumberFormat="1" applyFont="1" applyFill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CF03-1929-4586-A6F5-9A3B74BE2D99}">
  <dimension ref="A1:V26"/>
  <sheetViews>
    <sheetView zoomScale="80" zoomScaleNormal="80" workbookViewId="0">
      <selection activeCell="B10" sqref="B10:N11"/>
    </sheetView>
  </sheetViews>
  <sheetFormatPr baseColWidth="10" defaultRowHeight="23.25" x14ac:dyDescent="0.35"/>
  <cols>
    <col min="1" max="1" width="5.5703125" style="1" customWidth="1"/>
    <col min="2" max="5" width="11.42578125" style="1"/>
    <col min="6" max="7" width="15.28515625" style="1" bestFit="1" customWidth="1"/>
    <col min="8" max="8" width="2.7109375" style="1" customWidth="1"/>
    <col min="9" max="11" width="11.42578125" style="1"/>
    <col min="12" max="12" width="2.140625" style="1" customWidth="1"/>
    <col min="13" max="14" width="11.42578125" style="1"/>
    <col min="15" max="15" width="13.5703125" style="1" bestFit="1" customWidth="1"/>
    <col min="16" max="16" width="2" style="1" customWidth="1"/>
    <col min="17" max="17" width="5.140625" style="1" customWidth="1"/>
    <col min="18" max="18" width="11.42578125" style="1"/>
    <col min="19" max="20" width="15.28515625" style="1" bestFit="1" customWidth="1"/>
    <col min="21" max="22" width="13.5703125" style="1" bestFit="1" customWidth="1"/>
    <col min="23" max="16384" width="11.42578125" style="1"/>
  </cols>
  <sheetData>
    <row r="1" spans="1:22" x14ac:dyDescent="0.35">
      <c r="A1" s="2" t="s">
        <v>0</v>
      </c>
    </row>
    <row r="3" spans="1:22" x14ac:dyDescent="0.35">
      <c r="B3" s="5"/>
      <c r="C3" s="5"/>
      <c r="D3" s="5"/>
      <c r="E3" s="5"/>
      <c r="F3" s="6" t="s">
        <v>3</v>
      </c>
      <c r="G3" s="6" t="s">
        <v>4</v>
      </c>
      <c r="I3" s="7" t="s">
        <v>11</v>
      </c>
      <c r="J3" s="7"/>
      <c r="K3" s="7"/>
      <c r="L3" s="7"/>
    </row>
    <row r="4" spans="1:22" x14ac:dyDescent="0.35">
      <c r="B4" s="5" t="s">
        <v>1</v>
      </c>
      <c r="C4" s="5"/>
      <c r="D4" s="5"/>
      <c r="E4" s="5"/>
      <c r="F4" s="5">
        <v>100000</v>
      </c>
      <c r="G4" s="5"/>
      <c r="I4" s="7" t="s">
        <v>12</v>
      </c>
      <c r="J4" s="7"/>
      <c r="K4" s="7"/>
      <c r="L4" s="7"/>
    </row>
    <row r="5" spans="1:22" x14ac:dyDescent="0.35">
      <c r="B5" s="5" t="s">
        <v>2</v>
      </c>
      <c r="C5" s="5"/>
      <c r="D5" s="5"/>
      <c r="E5" s="5"/>
      <c r="F5" s="5"/>
      <c r="G5" s="5">
        <f>++F4</f>
        <v>100000</v>
      </c>
      <c r="I5" s="7" t="s">
        <v>13</v>
      </c>
      <c r="J5" s="7"/>
      <c r="K5" s="7"/>
      <c r="L5" s="7"/>
    </row>
    <row r="7" spans="1:22" x14ac:dyDescent="0.35">
      <c r="B7" s="1" t="s">
        <v>5</v>
      </c>
      <c r="N7" s="8">
        <v>0.3</v>
      </c>
    </row>
    <row r="8" spans="1:22" ht="24" thickBot="1" x14ac:dyDescent="0.4">
      <c r="B8" s="4" t="s">
        <v>7</v>
      </c>
      <c r="C8" s="4"/>
      <c r="D8" s="4"/>
      <c r="E8" s="4"/>
      <c r="F8" s="4"/>
      <c r="G8" s="4">
        <v>110000</v>
      </c>
    </row>
    <row r="9" spans="1:22" x14ac:dyDescent="0.35">
      <c r="F9" s="3" t="s">
        <v>3</v>
      </c>
      <c r="G9" s="3" t="s">
        <v>4</v>
      </c>
      <c r="I9" s="19"/>
      <c r="J9" s="19"/>
      <c r="K9" s="19"/>
      <c r="L9" s="19"/>
      <c r="M9" s="20" t="s">
        <v>3</v>
      </c>
      <c r="N9" s="20" t="s">
        <v>4</v>
      </c>
      <c r="R9" s="10"/>
      <c r="S9" s="11" t="s">
        <v>16</v>
      </c>
      <c r="T9" s="11" t="s">
        <v>17</v>
      </c>
      <c r="U9" s="11" t="s">
        <v>18</v>
      </c>
      <c r="V9" s="12" t="s">
        <v>19</v>
      </c>
    </row>
    <row r="10" spans="1:22" x14ac:dyDescent="0.35">
      <c r="B10" s="1" t="s">
        <v>1</v>
      </c>
      <c r="F10" s="1">
        <f>+G8-F4</f>
        <v>10000</v>
      </c>
      <c r="I10" s="19" t="s">
        <v>14</v>
      </c>
      <c r="J10" s="19"/>
      <c r="K10" s="19"/>
      <c r="L10" s="19"/>
      <c r="M10" s="19">
        <f>+F10*$N$7</f>
        <v>3000</v>
      </c>
      <c r="N10" s="19"/>
      <c r="R10" s="13" t="s">
        <v>7</v>
      </c>
      <c r="S10" s="14">
        <f>+F4+F10</f>
        <v>110000</v>
      </c>
      <c r="T10" s="14">
        <f>+F4</f>
        <v>100000</v>
      </c>
      <c r="U10" s="14">
        <f>+S10-T10</f>
        <v>10000</v>
      </c>
      <c r="V10" s="15">
        <f>+U10*$N$7</f>
        <v>3000</v>
      </c>
    </row>
    <row r="11" spans="1:22" x14ac:dyDescent="0.35">
      <c r="B11" s="1" t="s">
        <v>6</v>
      </c>
      <c r="G11" s="1">
        <f>++F10</f>
        <v>10000</v>
      </c>
      <c r="I11" s="19" t="s">
        <v>15</v>
      </c>
      <c r="J11" s="19"/>
      <c r="K11" s="19"/>
      <c r="L11" s="19"/>
      <c r="M11" s="19"/>
      <c r="N11" s="19">
        <f>++M10</f>
        <v>3000</v>
      </c>
      <c r="O11" s="9">
        <f>+N11</f>
        <v>3000</v>
      </c>
      <c r="R11" s="13" t="s">
        <v>8</v>
      </c>
      <c r="S11" s="14">
        <f>+S10+F15</f>
        <v>115000</v>
      </c>
      <c r="T11" s="14">
        <f>+T10</f>
        <v>100000</v>
      </c>
      <c r="U11" s="14">
        <f>+S11-T11</f>
        <v>15000</v>
      </c>
      <c r="V11" s="15">
        <f>+U11*$N$7</f>
        <v>4500</v>
      </c>
    </row>
    <row r="12" spans="1:22" x14ac:dyDescent="0.35">
      <c r="I12" s="19"/>
      <c r="J12" s="19"/>
      <c r="K12" s="19"/>
      <c r="L12" s="19"/>
      <c r="M12" s="19"/>
      <c r="N12" s="19"/>
      <c r="R12" s="13" t="s">
        <v>9</v>
      </c>
      <c r="S12" s="14">
        <f>+S11+F20</f>
        <v>126000</v>
      </c>
      <c r="T12" s="14">
        <f>+T11</f>
        <v>100000</v>
      </c>
      <c r="U12" s="14">
        <f>+S12-T12</f>
        <v>26000</v>
      </c>
      <c r="V12" s="15">
        <f>+U12*$N$7</f>
        <v>7800</v>
      </c>
    </row>
    <row r="13" spans="1:22" ht="24" thickBot="1" x14ac:dyDescent="0.4">
      <c r="B13" s="4" t="s">
        <v>8</v>
      </c>
      <c r="C13" s="4"/>
      <c r="D13" s="4"/>
      <c r="E13" s="4"/>
      <c r="F13" s="4"/>
      <c r="G13" s="4">
        <v>115000</v>
      </c>
      <c r="I13" s="19"/>
      <c r="J13" s="19"/>
      <c r="K13" s="19"/>
      <c r="L13" s="19"/>
      <c r="M13" s="19"/>
      <c r="N13" s="19"/>
      <c r="R13" s="16" t="s">
        <v>10</v>
      </c>
      <c r="S13" s="17">
        <f>+S12+F25</f>
        <v>140000</v>
      </c>
      <c r="T13" s="17">
        <f>+T12</f>
        <v>100000</v>
      </c>
      <c r="U13" s="17">
        <f>+S13-T13</f>
        <v>40000</v>
      </c>
      <c r="V13" s="18">
        <f>+U13*$N$7</f>
        <v>12000</v>
      </c>
    </row>
    <row r="14" spans="1:22" x14ac:dyDescent="0.35">
      <c r="F14" s="3" t="s">
        <v>3</v>
      </c>
      <c r="G14" s="3" t="s">
        <v>4</v>
      </c>
      <c r="I14" s="19"/>
      <c r="J14" s="19"/>
      <c r="K14" s="19"/>
      <c r="L14" s="19"/>
      <c r="M14" s="20" t="s">
        <v>3</v>
      </c>
      <c r="N14" s="20" t="s">
        <v>4</v>
      </c>
    </row>
    <row r="15" spans="1:22" x14ac:dyDescent="0.35">
      <c r="B15" s="1" t="s">
        <v>1</v>
      </c>
      <c r="F15" s="1">
        <f>+G13-G8</f>
        <v>5000</v>
      </c>
      <c r="I15" s="19" t="s">
        <v>14</v>
      </c>
      <c r="J15" s="19"/>
      <c r="K15" s="19"/>
      <c r="L15" s="19"/>
      <c r="M15" s="19">
        <f>+F15*$N$7</f>
        <v>1500</v>
      </c>
      <c r="N15" s="19"/>
    </row>
    <row r="16" spans="1:22" x14ac:dyDescent="0.35">
      <c r="B16" s="1" t="s">
        <v>6</v>
      </c>
      <c r="G16" s="1">
        <f>++F15</f>
        <v>5000</v>
      </c>
      <c r="I16" s="19" t="s">
        <v>15</v>
      </c>
      <c r="J16" s="19"/>
      <c r="K16" s="19"/>
      <c r="L16" s="19"/>
      <c r="M16" s="19"/>
      <c r="N16" s="19">
        <f>++M15</f>
        <v>1500</v>
      </c>
      <c r="O16" s="9">
        <f>+O11+N16</f>
        <v>4500</v>
      </c>
    </row>
    <row r="17" spans="2:15" x14ac:dyDescent="0.35">
      <c r="I17" s="19"/>
      <c r="J17" s="19"/>
      <c r="K17" s="19"/>
      <c r="L17" s="19"/>
      <c r="M17" s="19"/>
      <c r="N17" s="19"/>
    </row>
    <row r="18" spans="2:15" x14ac:dyDescent="0.35">
      <c r="B18" s="4" t="s">
        <v>9</v>
      </c>
      <c r="C18" s="4"/>
      <c r="D18" s="4"/>
      <c r="E18" s="4"/>
      <c r="F18" s="4"/>
      <c r="G18" s="4">
        <v>126000</v>
      </c>
      <c r="I18" s="19"/>
      <c r="J18" s="19"/>
      <c r="K18" s="19"/>
      <c r="L18" s="19"/>
      <c r="M18" s="19"/>
      <c r="N18" s="19"/>
    </row>
    <row r="19" spans="2:15" x14ac:dyDescent="0.35">
      <c r="F19" s="3" t="s">
        <v>3</v>
      </c>
      <c r="G19" s="3" t="s">
        <v>4</v>
      </c>
      <c r="I19" s="19"/>
      <c r="J19" s="19"/>
      <c r="K19" s="19"/>
      <c r="L19" s="19"/>
      <c r="M19" s="20" t="s">
        <v>3</v>
      </c>
      <c r="N19" s="20" t="s">
        <v>4</v>
      </c>
    </row>
    <row r="20" spans="2:15" x14ac:dyDescent="0.35">
      <c r="B20" s="1" t="s">
        <v>1</v>
      </c>
      <c r="F20" s="1">
        <f>+G18-G13</f>
        <v>11000</v>
      </c>
      <c r="I20" s="19" t="s">
        <v>14</v>
      </c>
      <c r="J20" s="19"/>
      <c r="K20" s="19"/>
      <c r="L20" s="19"/>
      <c r="M20" s="19">
        <f>+F20*$N$7</f>
        <v>3300</v>
      </c>
      <c r="N20" s="19"/>
    </row>
    <row r="21" spans="2:15" x14ac:dyDescent="0.35">
      <c r="B21" s="1" t="s">
        <v>6</v>
      </c>
      <c r="G21" s="1">
        <f>++F20</f>
        <v>11000</v>
      </c>
      <c r="I21" s="19" t="s">
        <v>15</v>
      </c>
      <c r="J21" s="19"/>
      <c r="K21" s="19"/>
      <c r="L21" s="19"/>
      <c r="M21" s="19"/>
      <c r="N21" s="19">
        <f>++M20</f>
        <v>3300</v>
      </c>
      <c r="O21" s="9">
        <f>+O16+N21</f>
        <v>7800</v>
      </c>
    </row>
    <row r="22" spans="2:15" x14ac:dyDescent="0.35">
      <c r="I22" s="19"/>
      <c r="J22" s="19"/>
      <c r="K22" s="19"/>
      <c r="L22" s="19"/>
      <c r="M22" s="19"/>
      <c r="N22" s="19"/>
    </row>
    <row r="23" spans="2:15" x14ac:dyDescent="0.35">
      <c r="B23" s="4" t="s">
        <v>10</v>
      </c>
      <c r="C23" s="4"/>
      <c r="D23" s="4"/>
      <c r="E23" s="4"/>
      <c r="F23" s="4"/>
      <c r="G23" s="4">
        <v>140000</v>
      </c>
      <c r="I23" s="19"/>
      <c r="J23" s="19"/>
      <c r="K23" s="19"/>
      <c r="L23" s="19"/>
      <c r="M23" s="19"/>
      <c r="N23" s="19"/>
    </row>
    <row r="24" spans="2:15" x14ac:dyDescent="0.35">
      <c r="F24" s="3" t="s">
        <v>3</v>
      </c>
      <c r="G24" s="3" t="s">
        <v>4</v>
      </c>
      <c r="I24" s="19"/>
      <c r="J24" s="19"/>
      <c r="K24" s="19"/>
      <c r="L24" s="19"/>
      <c r="M24" s="20" t="s">
        <v>3</v>
      </c>
      <c r="N24" s="20" t="s">
        <v>4</v>
      </c>
    </row>
    <row r="25" spans="2:15" x14ac:dyDescent="0.35">
      <c r="B25" s="1" t="s">
        <v>1</v>
      </c>
      <c r="F25" s="1">
        <f>+G23-G18</f>
        <v>14000</v>
      </c>
      <c r="I25" s="19" t="s">
        <v>14</v>
      </c>
      <c r="J25" s="19"/>
      <c r="K25" s="19"/>
      <c r="L25" s="19"/>
      <c r="M25" s="19">
        <f>+F25*$N$7</f>
        <v>4200</v>
      </c>
      <c r="N25" s="19"/>
    </row>
    <row r="26" spans="2:15" x14ac:dyDescent="0.35">
      <c r="B26" s="1" t="s">
        <v>6</v>
      </c>
      <c r="G26" s="1">
        <f>++F25</f>
        <v>14000</v>
      </c>
      <c r="I26" s="19" t="s">
        <v>15</v>
      </c>
      <c r="J26" s="19"/>
      <c r="K26" s="19"/>
      <c r="L26" s="19"/>
      <c r="M26" s="19"/>
      <c r="N26" s="19">
        <f>++M25</f>
        <v>4200</v>
      </c>
      <c r="O26" s="9">
        <f>+O21+N26</f>
        <v>12000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7AD-B870-4FA5-A4B2-D1EF5F5C8C60}">
  <dimension ref="A1:V26"/>
  <sheetViews>
    <sheetView tabSelected="1" zoomScale="80" zoomScaleNormal="80" workbookViewId="0">
      <selection activeCell="B10" sqref="B10:N11"/>
    </sheetView>
  </sheetViews>
  <sheetFormatPr baseColWidth="10" defaultRowHeight="23.25" x14ac:dyDescent="0.35"/>
  <cols>
    <col min="1" max="1" width="5.5703125" style="1" customWidth="1"/>
    <col min="2" max="5" width="11.42578125" style="1"/>
    <col min="6" max="6" width="15.28515625" style="1" bestFit="1" customWidth="1"/>
    <col min="7" max="7" width="16.42578125" style="1" bestFit="1" customWidth="1"/>
    <col min="8" max="8" width="2.7109375" style="1" customWidth="1"/>
    <col min="9" max="11" width="11.42578125" style="1"/>
    <col min="12" max="12" width="2.140625" style="1" customWidth="1"/>
    <col min="13" max="14" width="11.42578125" style="1"/>
    <col min="15" max="15" width="13.5703125" style="1" bestFit="1" customWidth="1"/>
    <col min="16" max="16" width="2" style="1" customWidth="1"/>
    <col min="17" max="17" width="5.140625" style="1" customWidth="1"/>
    <col min="18" max="18" width="11.42578125" style="1"/>
    <col min="19" max="20" width="15.28515625" style="1" bestFit="1" customWidth="1"/>
    <col min="21" max="22" width="13.5703125" style="1" bestFit="1" customWidth="1"/>
    <col min="23" max="16384" width="11.42578125" style="1"/>
  </cols>
  <sheetData>
    <row r="1" spans="1:22" x14ac:dyDescent="0.35">
      <c r="A1" s="2" t="s">
        <v>20</v>
      </c>
    </row>
    <row r="3" spans="1:22" x14ac:dyDescent="0.35">
      <c r="B3" s="21" t="s">
        <v>21</v>
      </c>
      <c r="C3" s="21"/>
      <c r="D3" s="21"/>
      <c r="E3" s="21"/>
      <c r="F3" s="21"/>
      <c r="G3" s="21"/>
      <c r="I3" s="7" t="s">
        <v>11</v>
      </c>
      <c r="J3" s="7"/>
      <c r="K3" s="7"/>
      <c r="L3" s="7"/>
    </row>
    <row r="4" spans="1:22" x14ac:dyDescent="0.35">
      <c r="B4" s="21" t="s">
        <v>22</v>
      </c>
      <c r="C4" s="21"/>
      <c r="D4" s="21"/>
      <c r="E4" s="21"/>
      <c r="F4" s="21"/>
      <c r="G4" s="21"/>
      <c r="I4" s="7" t="s">
        <v>12</v>
      </c>
      <c r="J4" s="7"/>
      <c r="K4" s="7"/>
      <c r="L4" s="7"/>
    </row>
    <row r="5" spans="1:22" x14ac:dyDescent="0.35">
      <c r="I5" s="7" t="s">
        <v>13</v>
      </c>
      <c r="J5" s="7"/>
      <c r="K5" s="7"/>
      <c r="L5" s="7"/>
    </row>
    <row r="7" spans="1:22" x14ac:dyDescent="0.35">
      <c r="N7" s="8">
        <v>0.3</v>
      </c>
    </row>
    <row r="8" spans="1:22" ht="24" thickBot="1" x14ac:dyDescent="0.4">
      <c r="B8" s="22" t="s">
        <v>7</v>
      </c>
      <c r="C8" s="22"/>
      <c r="D8" s="22"/>
      <c r="E8" s="22"/>
      <c r="F8" s="23" t="s">
        <v>23</v>
      </c>
      <c r="G8" s="22">
        <f ca="1">RANDBETWEEN(100,300)*1000</f>
        <v>267000</v>
      </c>
    </row>
    <row r="9" spans="1:22" x14ac:dyDescent="0.35">
      <c r="F9" s="3" t="s">
        <v>3</v>
      </c>
      <c r="G9" s="3" t="s">
        <v>4</v>
      </c>
      <c r="I9" s="19"/>
      <c r="J9" s="19"/>
      <c r="K9" s="19"/>
      <c r="L9" s="19"/>
      <c r="M9" s="20" t="s">
        <v>3</v>
      </c>
      <c r="N9" s="20" t="s">
        <v>4</v>
      </c>
      <c r="R9" s="10"/>
      <c r="S9" s="11" t="s">
        <v>16</v>
      </c>
      <c r="T9" s="11" t="s">
        <v>17</v>
      </c>
      <c r="U9" s="11" t="s">
        <v>18</v>
      </c>
      <c r="V9" s="12" t="s">
        <v>28</v>
      </c>
    </row>
    <row r="10" spans="1:22" x14ac:dyDescent="0.35">
      <c r="B10" s="1" t="s">
        <v>24</v>
      </c>
      <c r="F10" s="1">
        <v>6000</v>
      </c>
      <c r="I10" s="19" t="s">
        <v>26</v>
      </c>
      <c r="J10" s="19"/>
      <c r="K10" s="19"/>
      <c r="L10" s="19"/>
      <c r="M10" s="19">
        <f>+F10*$N$7</f>
        <v>1800</v>
      </c>
      <c r="N10" s="19"/>
      <c r="R10" s="13" t="s">
        <v>7</v>
      </c>
      <c r="S10" s="14">
        <f ca="1">G8-G11</f>
        <v>261000</v>
      </c>
      <c r="T10" s="14">
        <f ca="1">+G8</f>
        <v>267000</v>
      </c>
      <c r="U10" s="14">
        <f ca="1">+T10-S10</f>
        <v>6000</v>
      </c>
      <c r="V10" s="15">
        <f ca="1">+U10*$N$7</f>
        <v>1800</v>
      </c>
    </row>
    <row r="11" spans="1:22" x14ac:dyDescent="0.35">
      <c r="B11" s="1" t="s">
        <v>25</v>
      </c>
      <c r="G11" s="1">
        <f>++F10</f>
        <v>6000</v>
      </c>
      <c r="I11" s="19" t="s">
        <v>27</v>
      </c>
      <c r="J11" s="19"/>
      <c r="K11" s="19"/>
      <c r="L11" s="19"/>
      <c r="M11" s="19"/>
      <c r="N11" s="19">
        <f>++M10</f>
        <v>1800</v>
      </c>
      <c r="O11" s="9">
        <f>+N11</f>
        <v>1800</v>
      </c>
      <c r="R11" s="13" t="s">
        <v>8</v>
      </c>
      <c r="S11" s="14">
        <f ca="1">+G13-G11-G16</f>
        <v>279000</v>
      </c>
      <c r="T11" s="14">
        <f ca="1">+G13</f>
        <v>293000</v>
      </c>
      <c r="U11" s="14">
        <f ca="1">+T11-S11</f>
        <v>14000</v>
      </c>
      <c r="V11" s="15">
        <f ca="1">+U11*$N$7</f>
        <v>4200</v>
      </c>
    </row>
    <row r="12" spans="1:22" x14ac:dyDescent="0.35">
      <c r="I12" s="19"/>
      <c r="J12" s="19"/>
      <c r="K12" s="19"/>
      <c r="L12" s="19"/>
      <c r="M12" s="19"/>
      <c r="N12" s="19"/>
      <c r="R12" s="13" t="s">
        <v>9</v>
      </c>
      <c r="S12" s="14">
        <f ca="1">+G18-G11-G16-G21</f>
        <v>140000</v>
      </c>
      <c r="T12" s="14">
        <f ca="1">+G18</f>
        <v>165000</v>
      </c>
      <c r="U12" s="14">
        <f ca="1">+T12-S12</f>
        <v>25000</v>
      </c>
      <c r="V12" s="15">
        <f ca="1">+U12*$N$7</f>
        <v>7500</v>
      </c>
    </row>
    <row r="13" spans="1:22" ht="24" thickBot="1" x14ac:dyDescent="0.4">
      <c r="B13" s="22" t="s">
        <v>8</v>
      </c>
      <c r="C13" s="22"/>
      <c r="D13" s="22"/>
      <c r="E13" s="22"/>
      <c r="F13" s="23" t="s">
        <v>23</v>
      </c>
      <c r="G13" s="22">
        <f ca="1">RANDBETWEEN(100,300)*1000</f>
        <v>293000</v>
      </c>
      <c r="I13" s="19"/>
      <c r="J13" s="19"/>
      <c r="K13" s="19"/>
      <c r="L13" s="19"/>
      <c r="M13" s="19"/>
      <c r="N13" s="19"/>
      <c r="R13" s="16" t="s">
        <v>10</v>
      </c>
      <c r="S13" s="17">
        <f ca="1">+G23-G11-G16-G21-G26</f>
        <v>84000</v>
      </c>
      <c r="T13" s="17">
        <f ca="1">+G23</f>
        <v>114000</v>
      </c>
      <c r="U13" s="17">
        <f ca="1">+T13-S13</f>
        <v>30000</v>
      </c>
      <c r="V13" s="18">
        <f ca="1">+U13*$N$7</f>
        <v>9000</v>
      </c>
    </row>
    <row r="14" spans="1:22" x14ac:dyDescent="0.35">
      <c r="F14" s="3" t="s">
        <v>3</v>
      </c>
      <c r="G14" s="3" t="s">
        <v>4</v>
      </c>
      <c r="I14" s="19"/>
      <c r="J14" s="19"/>
      <c r="K14" s="19"/>
      <c r="L14" s="19"/>
      <c r="M14" s="20" t="s">
        <v>3</v>
      </c>
      <c r="N14" s="20" t="s">
        <v>4</v>
      </c>
    </row>
    <row r="15" spans="1:22" x14ac:dyDescent="0.35">
      <c r="B15" s="1" t="s">
        <v>24</v>
      </c>
      <c r="F15" s="1">
        <v>8000</v>
      </c>
      <c r="I15" s="19" t="s">
        <v>26</v>
      </c>
      <c r="J15" s="19"/>
      <c r="K15" s="19"/>
      <c r="L15" s="19"/>
      <c r="M15" s="19">
        <f>+F15*$N$7</f>
        <v>2400</v>
      </c>
      <c r="N15" s="19"/>
    </row>
    <row r="16" spans="1:22" x14ac:dyDescent="0.35">
      <c r="B16" s="1" t="s">
        <v>25</v>
      </c>
      <c r="G16" s="1">
        <f>++F15</f>
        <v>8000</v>
      </c>
      <c r="I16" s="19" t="s">
        <v>27</v>
      </c>
      <c r="J16" s="19"/>
      <c r="K16" s="19"/>
      <c r="L16" s="19"/>
      <c r="M16" s="19"/>
      <c r="N16" s="19">
        <f>++M15</f>
        <v>2400</v>
      </c>
      <c r="O16" s="9">
        <f>+O11+N16</f>
        <v>4200</v>
      </c>
    </row>
    <row r="17" spans="2:15" x14ac:dyDescent="0.35">
      <c r="I17" s="19"/>
      <c r="J17" s="19"/>
      <c r="K17" s="19"/>
      <c r="L17" s="19"/>
      <c r="M17" s="19"/>
      <c r="N17" s="19"/>
    </row>
    <row r="18" spans="2:15" x14ac:dyDescent="0.35">
      <c r="B18" s="22" t="s">
        <v>9</v>
      </c>
      <c r="C18" s="22"/>
      <c r="D18" s="22"/>
      <c r="E18" s="22"/>
      <c r="F18" s="23" t="s">
        <v>23</v>
      </c>
      <c r="G18" s="22">
        <f ca="1">RANDBETWEEN(100,300)*1000</f>
        <v>165000</v>
      </c>
      <c r="I18" s="19"/>
      <c r="J18" s="19"/>
      <c r="K18" s="19"/>
      <c r="L18" s="19"/>
      <c r="M18" s="19"/>
      <c r="N18" s="19"/>
    </row>
    <row r="19" spans="2:15" x14ac:dyDescent="0.35">
      <c r="F19" s="3" t="s">
        <v>3</v>
      </c>
      <c r="G19" s="3" t="s">
        <v>4</v>
      </c>
      <c r="I19" s="19"/>
      <c r="J19" s="19"/>
      <c r="K19" s="19"/>
      <c r="L19" s="19"/>
      <c r="M19" s="20" t="s">
        <v>3</v>
      </c>
      <c r="N19" s="20" t="s">
        <v>4</v>
      </c>
    </row>
    <row r="20" spans="2:15" x14ac:dyDescent="0.35">
      <c r="B20" s="1" t="s">
        <v>24</v>
      </c>
      <c r="F20" s="1">
        <v>11000</v>
      </c>
      <c r="I20" s="19" t="s">
        <v>26</v>
      </c>
      <c r="J20" s="19"/>
      <c r="K20" s="19"/>
      <c r="L20" s="19"/>
      <c r="M20" s="19">
        <f>+F20*$N$7</f>
        <v>3300</v>
      </c>
      <c r="N20" s="19"/>
    </row>
    <row r="21" spans="2:15" x14ac:dyDescent="0.35">
      <c r="B21" s="1" t="s">
        <v>25</v>
      </c>
      <c r="G21" s="1">
        <f>++F20</f>
        <v>11000</v>
      </c>
      <c r="I21" s="19" t="s">
        <v>27</v>
      </c>
      <c r="J21" s="19"/>
      <c r="K21" s="19"/>
      <c r="L21" s="19"/>
      <c r="M21" s="19"/>
      <c r="N21" s="19">
        <f>++M20</f>
        <v>3300</v>
      </c>
      <c r="O21" s="9">
        <f>+O16+N21</f>
        <v>7500</v>
      </c>
    </row>
    <row r="22" spans="2:15" x14ac:dyDescent="0.35">
      <c r="I22" s="19"/>
      <c r="J22" s="19"/>
      <c r="K22" s="19"/>
      <c r="L22" s="19"/>
      <c r="M22" s="19"/>
      <c r="N22" s="19"/>
    </row>
    <row r="23" spans="2:15" x14ac:dyDescent="0.35">
      <c r="B23" s="22" t="s">
        <v>10</v>
      </c>
      <c r="C23" s="22"/>
      <c r="D23" s="22"/>
      <c r="E23" s="22"/>
      <c r="F23" s="23" t="s">
        <v>23</v>
      </c>
      <c r="G23" s="22">
        <f ca="1">RANDBETWEEN(100,300)*1000</f>
        <v>114000</v>
      </c>
      <c r="I23" s="19"/>
      <c r="J23" s="19"/>
      <c r="K23" s="19"/>
      <c r="L23" s="19"/>
      <c r="M23" s="19"/>
      <c r="N23" s="19"/>
    </row>
    <row r="24" spans="2:15" x14ac:dyDescent="0.35">
      <c r="F24" s="3" t="s">
        <v>3</v>
      </c>
      <c r="G24" s="3" t="s">
        <v>4</v>
      </c>
      <c r="I24" s="19"/>
      <c r="J24" s="19"/>
      <c r="K24" s="19"/>
      <c r="L24" s="19"/>
      <c r="M24" s="20" t="s">
        <v>3</v>
      </c>
      <c r="N24" s="20" t="s">
        <v>4</v>
      </c>
    </row>
    <row r="25" spans="2:15" x14ac:dyDescent="0.35">
      <c r="B25" s="1" t="s">
        <v>24</v>
      </c>
      <c r="F25" s="1">
        <v>5000</v>
      </c>
      <c r="I25" s="19" t="s">
        <v>26</v>
      </c>
      <c r="J25" s="19"/>
      <c r="K25" s="19"/>
      <c r="L25" s="19"/>
      <c r="M25" s="19">
        <f>+F25*$N$7</f>
        <v>1500</v>
      </c>
      <c r="N25" s="19"/>
    </row>
    <row r="26" spans="2:15" x14ac:dyDescent="0.35">
      <c r="B26" s="1" t="s">
        <v>25</v>
      </c>
      <c r="G26" s="1">
        <f>++F25</f>
        <v>5000</v>
      </c>
      <c r="I26" s="19" t="s">
        <v>27</v>
      </c>
      <c r="J26" s="19"/>
      <c r="K26" s="19"/>
      <c r="L26" s="19"/>
      <c r="M26" s="19"/>
      <c r="N26" s="19">
        <f>++M25</f>
        <v>1500</v>
      </c>
      <c r="O26" s="9">
        <f>+O21+N26</f>
        <v>9000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2024-06-15T02:54:42Z</dcterms:created>
  <dcterms:modified xsi:type="dcterms:W3CDTF">2024-06-15T03:23:01Z</dcterms:modified>
</cp:coreProperties>
</file>