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OneDrive\Escritorio\"/>
    </mc:Choice>
  </mc:AlternateContent>
  <xr:revisionPtr revIDLastSave="0" documentId="13_ncr:1_{F383DD93-1018-4510-B777-08A8EF73E532}" xr6:coauthVersionLast="47" xr6:coauthVersionMax="47" xr10:uidLastSave="{00000000-0000-0000-0000-000000000000}"/>
  <bookViews>
    <workbookView xWindow="-120" yWindow="-120" windowWidth="29040" windowHeight="15720" firstSheet="5" activeTab="5" xr2:uid="{F3573636-FF67-4C46-9B14-F6D05AA2B766}"/>
  </bookViews>
  <sheets>
    <sheet name="INDICE" sheetId="1" state="hidden" r:id="rId1"/>
    <sheet name="1" sheetId="2" state="hidden" r:id="rId2"/>
    <sheet name="2" sheetId="3" state="hidden" r:id="rId3"/>
    <sheet name="3" sheetId="5" state="hidden" r:id="rId4"/>
    <sheet name="Automotriz" sheetId="6" state="hidden" r:id="rId5"/>
    <sheet name="Hoja7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1" i="6" l="1"/>
  <c r="R22" i="6"/>
  <c r="V36" i="6" s="1"/>
  <c r="V37" i="6" s="1"/>
  <c r="W35" i="6" s="1"/>
  <c r="V31" i="6"/>
  <c r="V32" i="6" s="1"/>
  <c r="W30" i="6" s="1"/>
  <c r="V24" i="6"/>
  <c r="W23" i="6" s="1"/>
  <c r="K24" i="5"/>
  <c r="K20" i="5"/>
  <c r="K20" i="3"/>
  <c r="K24" i="3"/>
  <c r="J19" i="2"/>
  <c r="K20" i="2"/>
  <c r="K24" i="2"/>
  <c r="J23" i="2"/>
  <c r="E11" i="2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3" i="1"/>
  <c r="W22" i="6" l="1"/>
  <c r="X22" i="6" s="1"/>
  <c r="W31" i="6"/>
  <c r="X35" i="6"/>
  <c r="X23" i="6"/>
  <c r="X30" i="6"/>
  <c r="X31" i="6"/>
  <c r="AD22" i="6"/>
  <c r="AD24" i="6"/>
  <c r="X24" i="6"/>
  <c r="AD23" i="6"/>
  <c r="W36" i="6"/>
  <c r="X36" i="6" s="1"/>
  <c r="X32" i="6"/>
  <c r="X37" i="6" l="1"/>
</calcChain>
</file>

<file path=xl/sharedStrings.xml><?xml version="1.0" encoding="utf-8"?>
<sst xmlns="http://schemas.openxmlformats.org/spreadsheetml/2006/main" count="271" uniqueCount="176">
  <si>
    <t>Cobrabilidad de la contraprestación</t>
  </si>
  <si>
    <t xml:space="preserve"> 1—Cobrabilidad de la contraprestación</t>
  </si>
  <si>
    <t>Vendedor</t>
  </si>
  <si>
    <t>Promotor inmobiliario</t>
  </si>
  <si>
    <t>Cliente</t>
  </si>
  <si>
    <t>Restaurante</t>
  </si>
  <si>
    <t>Contrato</t>
  </si>
  <si>
    <t>Alto nivel de competencia en la localidad</t>
  </si>
  <si>
    <t>Cliente sin experiencia en restaurantes</t>
  </si>
  <si>
    <t>Depósito no reembolsable</t>
  </si>
  <si>
    <t xml:space="preserve">Venta de un inmueble por </t>
  </si>
  <si>
    <t>Pago a largo plazo</t>
  </si>
  <si>
    <t xml:space="preserve">Costo del inmueble </t>
  </si>
  <si>
    <t>Control transferido al inicio del contrato</t>
  </si>
  <si>
    <t>Paso 1</t>
  </si>
  <si>
    <t>Paso 2</t>
  </si>
  <si>
    <t>Paso 3</t>
  </si>
  <si>
    <t>Paso 4</t>
  </si>
  <si>
    <t>Paso 5</t>
  </si>
  <si>
    <t>El contrato (dentro del alcance?)</t>
  </si>
  <si>
    <t>El precio</t>
  </si>
  <si>
    <t>La distribución del precio entre las OD</t>
  </si>
  <si>
    <t>Las obligaciones de desempeño (OD)</t>
  </si>
  <si>
    <t>Reconocer los ingresos</t>
  </si>
  <si>
    <t xml:space="preserve">9. Una entidad contabilizará un contrato con un cliente que queda </t>
  </si>
  <si>
    <t>los criterios siguientes:</t>
  </si>
  <si>
    <t xml:space="preserve">dentro  del  alcance de esta Norma solo cuando se cumplan todos </t>
  </si>
  <si>
    <t>(a)</t>
  </si>
  <si>
    <t>(b)</t>
  </si>
  <si>
    <t xml:space="preserve">(c) </t>
  </si>
  <si>
    <t>(d)</t>
  </si>
  <si>
    <t>(e) Es probable que cobre la contraprestación al cliente. Se consi-</t>
  </si>
  <si>
    <t>era solo la capacidad del cliente y la intención que tenga de pagar.</t>
  </si>
  <si>
    <t>El Caso</t>
  </si>
  <si>
    <t>La Teoría</t>
  </si>
  <si>
    <t>La Conclusión</t>
  </si>
  <si>
    <t xml:space="preserve">El criterio del párrafo 9(e) de la NIIF 15 no se cumple porque no es probable </t>
  </si>
  <si>
    <t>que la entidad cobre la contraprestación, debido a los siguientes factores:</t>
  </si>
  <si>
    <t xml:space="preserve">(a) el cliente pretende pagar principalmente con los ingresos derivados de su </t>
  </si>
  <si>
    <t xml:space="preserve">negocio de restaurantes (que es un negocio que afronta riesgos significativos </t>
  </si>
  <si>
    <t>del cliente)</t>
  </si>
  <si>
    <t>debido  a  la  alta  competencia del sector industrial y la experiencia limitada ;</t>
  </si>
  <si>
    <t>(b) el cliente carece de otros ingresos o activos que pudiera utilizar para pagar</t>
  </si>
  <si>
    <t>Fuera del alcance de la norma</t>
  </si>
  <si>
    <t>Registro contable</t>
  </si>
  <si>
    <t>Efectivo</t>
  </si>
  <si>
    <t>Pasivo</t>
  </si>
  <si>
    <t>D</t>
  </si>
  <si>
    <t>H</t>
  </si>
  <si>
    <t>Inventario</t>
  </si>
  <si>
    <t xml:space="preserve"> 2—La contraprestación no es un precio establecido—reducción de precio implícita</t>
  </si>
  <si>
    <t>Laboratorio</t>
  </si>
  <si>
    <t>Farmacia</t>
  </si>
  <si>
    <t>unidades de fármacos</t>
  </si>
  <si>
    <t>Precio</t>
  </si>
  <si>
    <t>Situación:</t>
  </si>
  <si>
    <t>Primera venta en una región nueva</t>
  </si>
  <si>
    <t>La región tiene problemas económicos</t>
  </si>
  <si>
    <t>No expectativa de cobro</t>
  </si>
  <si>
    <t>Expectativa de recuperación en 3 años</t>
  </si>
  <si>
    <t>Conviene mantener relaciones comerciales</t>
  </si>
  <si>
    <t>47. Precio de la transacción</t>
  </si>
  <si>
    <t xml:space="preserve">los bienes o servicios comprometidos con cliente, excluyendo los </t>
  </si>
  <si>
    <t>oferta puede ser descuento, devolución, reembolso o crédito.</t>
  </si>
  <si>
    <t xml:space="preserve">La contraprestación  que se compromete en un contrato con un </t>
  </si>
  <si>
    <t>cliente puede incluir  importes fijos, variables, o ambos.</t>
  </si>
  <si>
    <t xml:space="preserve">… es el importe de la contraprestación a la que una entidad espera </t>
  </si>
  <si>
    <t xml:space="preserve">tener derecho a cambio de transferir los bienes o servicios al cliente, </t>
  </si>
  <si>
    <t>52.a. … la contraprestación acordada es variable si :</t>
  </si>
  <si>
    <t>…se espera que la entidad ofrezca una reducción del precio …</t>
  </si>
  <si>
    <t xml:space="preserve">dependiendo de la jurisdicción, sector industrial o cliente, esta </t>
  </si>
  <si>
    <t xml:space="preserve">la entidad determina que espera proporcionar una reducción de precio y </t>
  </si>
  <si>
    <t xml:space="preserve">aceptar un importe menor de contraprestación </t>
  </si>
  <si>
    <t xml:space="preserve">la entidad concluye que el precio de la transacción no es de USD 1,000,000 </t>
  </si>
  <si>
    <t xml:space="preserve">sino que es variable. La entidad estima la contraprestación variable y </t>
  </si>
  <si>
    <t xml:space="preserve">determina que espera tener derecho a USD 400.000 </t>
  </si>
  <si>
    <t xml:space="preserve">... la entidad concluye que se cumple el criterio del párrafo 9(e) de la NIIF 15 </t>
  </si>
  <si>
    <t>sobre una estimación de contraprestación variable de 400.000 u.m. …</t>
  </si>
  <si>
    <t>Cx Cobrar</t>
  </si>
  <si>
    <t>Ingresos</t>
  </si>
  <si>
    <t>Costo de venta</t>
  </si>
  <si>
    <t>Inventarios</t>
  </si>
  <si>
    <t>xxxxxxx</t>
  </si>
  <si>
    <t>3—Reducción de precio implícita</t>
  </si>
  <si>
    <t>Hospital</t>
  </si>
  <si>
    <t>Paciente sin seguro</t>
  </si>
  <si>
    <t>Obligación legal de prestar servicios de salud en emergencia</t>
  </si>
  <si>
    <t>la entidad proporciona los servicios de forma inmediata</t>
  </si>
  <si>
    <t>Valor de servicio prestado</t>
  </si>
  <si>
    <t>USD</t>
  </si>
  <si>
    <t xml:space="preserve">la entidad espera aceptar un importe menor de contraprestación a cambio </t>
  </si>
  <si>
    <t>de los servicios.</t>
  </si>
  <si>
    <t>la contraprestación acordada es variable.</t>
  </si>
  <si>
    <t xml:space="preserve">La entidad revisa sus cobros históricos de esta clase de clientes y otra </t>
  </si>
  <si>
    <t xml:space="preserve">información relevante sobre el paciente. La entidad estima la contraprestación </t>
  </si>
  <si>
    <t>variable y determina que espera tener derecho a 1.000 u.m</t>
  </si>
  <si>
    <t>Paso 1: El Contrato</t>
  </si>
  <si>
    <t xml:space="preserve">(a) las partes del contrato han aprobado el contrato (por escrito, </t>
  </si>
  <si>
    <t xml:space="preserve">(b) la entidad puede identificar los derechos de cada parte con </t>
  </si>
  <si>
    <t>respecto a los bienes o servicios a transferir;</t>
  </si>
  <si>
    <t xml:space="preserve">(c)  la entidad puede identificar las condiciones de pago con </t>
  </si>
  <si>
    <t xml:space="preserve">oralmente o de acuerdo con otras prácticas del negocio y se </t>
  </si>
  <si>
    <t xml:space="preserve">comprometen a cumplir con sus respectivas obligaciones; </t>
  </si>
  <si>
    <t xml:space="preserve">(d) el contrato tiene fundamento comercial (se espera  que el </t>
  </si>
  <si>
    <t>calendario o importe de los flujos de efectivo futuros de la</t>
  </si>
  <si>
    <t>entidad cambien como resultado del contrato);</t>
  </si>
  <si>
    <t xml:space="preserve">Paso 2: Las obligaciones de desempeño </t>
  </si>
  <si>
    <t xml:space="preserve">22. Al comienzo del contrato, una entidad evaluará los bienes o </t>
  </si>
  <si>
    <t xml:space="preserve">servicios comprometidos en un contrato con un cliente e </t>
  </si>
  <si>
    <t xml:space="preserve">identificará como una obligación de desempeño cada compromiso </t>
  </si>
  <si>
    <t>de transferir al cliente</t>
  </si>
  <si>
    <t>* un bien o servicio</t>
  </si>
  <si>
    <t>* una serie de bienes o servicios</t>
  </si>
  <si>
    <t>Paso 3: Determinación del precio de la transacción</t>
  </si>
  <si>
    <t xml:space="preserve">47.El precio de la transacción es el importe de la contraprestación </t>
  </si>
  <si>
    <t xml:space="preserve">a la que una entidad espera tener derecho a cambio de transferir </t>
  </si>
  <si>
    <t>importes recaudados en nombre de terceros</t>
  </si>
  <si>
    <t>48. a. contraprestación variable</t>
  </si>
  <si>
    <t>48. c. componente de financiamiento</t>
  </si>
  <si>
    <t>48. d. contraprestaciones distintas al efectivo</t>
  </si>
  <si>
    <t>48. e. contraprestación por pagos a realizar al cliente</t>
  </si>
  <si>
    <t>Paso 4:Asignación del precio de la transacción a las O.D.</t>
  </si>
  <si>
    <t xml:space="preserve">74. ...se distribuirá el precio de la transacción a cada O.D. basándose </t>
  </si>
  <si>
    <t xml:space="preserve">en el (PRVI) precio relativo de venta independiente de acuerdo con </t>
  </si>
  <si>
    <t xml:space="preserve">los párrafos 76 a 80, y 81 a 83 (para distribuir descuentos) y párrafos </t>
  </si>
  <si>
    <t>84 a 86 (para asignar contraprestación variables) …</t>
  </si>
  <si>
    <t xml:space="preserve">77. La mejor evidencia de un PVI es el precio observable de un bien </t>
  </si>
  <si>
    <t>o servicio cuando la entidad lo vende de forma separada en circuns-</t>
  </si>
  <si>
    <t>tancias similares y a clientes parecidos</t>
  </si>
  <si>
    <t>79. métodos adecuados para estimar el PVI:</t>
  </si>
  <si>
    <t>A. Enfoque de evaluación del mercado ajustado</t>
  </si>
  <si>
    <t>B.Enfoque del costo esperado más un margen</t>
  </si>
  <si>
    <t>C. Enfoque residual</t>
  </si>
  <si>
    <t xml:space="preserve">por referencia al precio de la transacción total menos la suma de los </t>
  </si>
  <si>
    <t xml:space="preserve">precios de venta independientes observables de los otros bienes o </t>
  </si>
  <si>
    <t>servicios comprometidos en el contrato.</t>
  </si>
  <si>
    <t>...un rango amplio de importes</t>
  </si>
  <si>
    <t>… el precio de venta es altamente variable</t>
  </si>
  <si>
    <t>… la entidad no ha vendido, no vende previamente…</t>
  </si>
  <si>
    <t>Paso 5: Satisfacción de las obligaciones de desempeño</t>
  </si>
  <si>
    <t xml:space="preserve">31. Una entidad reconocerá los ingresos cuando (o a medida que) </t>
  </si>
  <si>
    <t>satisfaga una obligación de desempeño mediante la transferencia</t>
  </si>
  <si>
    <t>de los bienes o servicios comprometidos al cliente.</t>
  </si>
  <si>
    <t>Transferencia</t>
  </si>
  <si>
    <t xml:space="preserve">Un activo se transfiere cuando (o a medida que) el cliente obtiene </t>
  </si>
  <si>
    <t>el control de ese activo.</t>
  </si>
  <si>
    <t>32. Satisfacción:</t>
  </si>
  <si>
    <t>Se satisface a lo largo del tiempo ….?</t>
  </si>
  <si>
    <t>Se satisface en un momento determinado …?</t>
  </si>
  <si>
    <t>33. Control</t>
  </si>
  <si>
    <t xml:space="preserve">El control de un activo hace referencia a la capacidad para redirigir </t>
  </si>
  <si>
    <t xml:space="preserve">el uso del activo y obtener sustancialmente todos sus beneficios </t>
  </si>
  <si>
    <t>restantes</t>
  </si>
  <si>
    <t>34. Considerar acuerdos de recompra</t>
  </si>
  <si>
    <t>35-37 O.D. que se satisfacen a lo largo del tiempo</t>
  </si>
  <si>
    <t>39 -45 Medición del progreso</t>
  </si>
  <si>
    <t xml:space="preserve">       38 O.D. que se satisfacen en un momento concreto</t>
  </si>
  <si>
    <t>EL VEHICULO</t>
  </si>
  <si>
    <t>EL AÑO DE MANTENIMIENTO</t>
  </si>
  <si>
    <t>S/</t>
  </si>
  <si>
    <t>Obligaciones de desempeño</t>
  </si>
  <si>
    <t>Precio de la transacción</t>
  </si>
  <si>
    <t>A.</t>
  </si>
  <si>
    <t>B.</t>
  </si>
  <si>
    <t>C.</t>
  </si>
  <si>
    <t>Factura por cobrar /Efectivo</t>
  </si>
  <si>
    <t>IGV</t>
  </si>
  <si>
    <t>Precio con Iva</t>
  </si>
  <si>
    <t>Venta de vehículos</t>
  </si>
  <si>
    <t>Anticipo de clientes / Ingresos diferidos</t>
  </si>
  <si>
    <t>NIIF 15: AUTOMOTRIZ</t>
  </si>
  <si>
    <t>PRECIO</t>
  </si>
  <si>
    <t>IVA/IGV</t>
  </si>
  <si>
    <t>DICIEMBRE</t>
  </si>
  <si>
    <t>WASAP</t>
  </si>
  <si>
    <t>+51 959 818 593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</si>
</sst>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48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3" fillId="2" borderId="0" xfId="0" applyFont="1" applyFill="1"/>
    <xf numFmtId="0" fontId="5" fillId="3" borderId="0" xfId="0" applyFont="1" applyFill="1"/>
    <xf numFmtId="0" fontId="2" fillId="3" borderId="0" xfId="0" applyFont="1" applyFill="1"/>
    <xf numFmtId="3" fontId="0" fillId="0" borderId="0" xfId="0" applyNumberFormat="1"/>
    <xf numFmtId="0" fontId="4" fillId="3" borderId="0" xfId="0" applyFont="1" applyFill="1"/>
    <xf numFmtId="0" fontId="2" fillId="4" borderId="0" xfId="0" applyFont="1" applyFill="1"/>
    <xf numFmtId="0" fontId="5" fillId="4" borderId="0" xfId="0" applyFont="1" applyFill="1"/>
    <xf numFmtId="0" fontId="0" fillId="0" borderId="0" xfId="0" applyAlignment="1">
      <alignment horizontal="center"/>
    </xf>
    <xf numFmtId="0" fontId="5" fillId="0" borderId="0" xfId="0" applyFont="1"/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5" borderId="0" xfId="0" applyFill="1"/>
    <xf numFmtId="0" fontId="2" fillId="6" borderId="0" xfId="0" applyFont="1" applyFill="1"/>
    <xf numFmtId="0" fontId="4" fillId="6" borderId="0" xfId="0" applyFont="1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4" fillId="10" borderId="0" xfId="0" applyFont="1" applyFill="1"/>
    <xf numFmtId="0" fontId="4" fillId="11" borderId="0" xfId="0" applyFont="1" applyFill="1"/>
    <xf numFmtId="0" fontId="4" fillId="12" borderId="0" xfId="0" applyFont="1" applyFill="1"/>
    <xf numFmtId="0" fontId="0" fillId="13" borderId="0" xfId="0" applyFill="1"/>
    <xf numFmtId="3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0" fillId="14" borderId="0" xfId="0" applyFill="1"/>
    <xf numFmtId="10" fontId="0" fillId="0" borderId="0" xfId="1" applyNumberFormat="1" applyFont="1" applyAlignment="1">
      <alignment horizontal="center"/>
    </xf>
    <xf numFmtId="0" fontId="2" fillId="12" borderId="0" xfId="0" applyFont="1" applyFill="1"/>
    <xf numFmtId="0" fontId="7" fillId="4" borderId="0" xfId="0" applyFont="1" applyFill="1"/>
    <xf numFmtId="0" fontId="8" fillId="4" borderId="0" xfId="0" applyFont="1" applyFill="1"/>
    <xf numFmtId="0" fontId="3" fillId="9" borderId="0" xfId="0" applyFont="1" applyFill="1"/>
    <xf numFmtId="0" fontId="9" fillId="7" borderId="0" xfId="0" applyFont="1" applyFill="1"/>
    <xf numFmtId="0" fontId="9" fillId="8" borderId="0" xfId="0" applyFont="1" applyFill="1"/>
    <xf numFmtId="0" fontId="10" fillId="10" borderId="0" xfId="0" applyFont="1" applyFill="1"/>
    <xf numFmtId="0" fontId="10" fillId="11" borderId="0" xfId="0" applyFont="1" applyFill="1"/>
    <xf numFmtId="0" fontId="9" fillId="0" borderId="0" xfId="0" applyFont="1"/>
    <xf numFmtId="9" fontId="0" fillId="0" borderId="0" xfId="0" applyNumberFormat="1"/>
    <xf numFmtId="0" fontId="3" fillId="14" borderId="0" xfId="0" applyFont="1" applyFill="1"/>
    <xf numFmtId="3" fontId="0" fillId="15" borderId="0" xfId="0" applyNumberFormat="1" applyFill="1"/>
    <xf numFmtId="0" fontId="0" fillId="15" borderId="0" xfId="0" applyFill="1"/>
    <xf numFmtId="0" fontId="3" fillId="0" borderId="1" xfId="0" applyFont="1" applyBorder="1"/>
    <xf numFmtId="0" fontId="0" fillId="0" borderId="2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15" borderId="4" xfId="0" applyFill="1" applyBorder="1"/>
    <xf numFmtId="10" fontId="0" fillId="0" borderId="0" xfId="1" applyNumberFormat="1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3" fontId="3" fillId="0" borderId="7" xfId="0" applyNumberFormat="1" applyFont="1" applyBorder="1"/>
    <xf numFmtId="3" fontId="3" fillId="0" borderId="8" xfId="0" applyNumberFormat="1" applyFont="1" applyBorder="1"/>
    <xf numFmtId="3" fontId="0" fillId="15" borderId="5" xfId="0" applyNumberFormat="1" applyFill="1" applyBorder="1"/>
    <xf numFmtId="0" fontId="3" fillId="15" borderId="4" xfId="0" applyFont="1" applyFill="1" applyBorder="1"/>
    <xf numFmtId="0" fontId="3" fillId="15" borderId="0" xfId="0" applyFont="1" applyFill="1"/>
    <xf numFmtId="3" fontId="3" fillId="15" borderId="0" xfId="0" applyNumberFormat="1" applyFont="1" applyFill="1"/>
    <xf numFmtId="10" fontId="3" fillId="0" borderId="0" xfId="1" applyNumberFormat="1" applyFont="1" applyBorder="1" applyAlignment="1">
      <alignment horizontal="center"/>
    </xf>
    <xf numFmtId="3" fontId="3" fillId="15" borderId="5" xfId="0" applyNumberFormat="1" applyFont="1" applyFill="1" applyBorder="1"/>
    <xf numFmtId="0" fontId="0" fillId="16" borderId="0" xfId="0" applyFill="1"/>
    <xf numFmtId="3" fontId="0" fillId="16" borderId="0" xfId="0" applyNumberFormat="1" applyFill="1"/>
    <xf numFmtId="0" fontId="2" fillId="17" borderId="0" xfId="0" applyFont="1" applyFill="1"/>
    <xf numFmtId="0" fontId="4" fillId="17" borderId="0" xfId="0" applyFont="1" applyFill="1"/>
    <xf numFmtId="3" fontId="3" fillId="2" borderId="0" xfId="0" applyNumberFormat="1" applyFont="1" applyFill="1"/>
    <xf numFmtId="0" fontId="2" fillId="5" borderId="0" xfId="0" applyFont="1" applyFill="1"/>
    <xf numFmtId="0" fontId="11" fillId="5" borderId="0" xfId="0" applyFont="1" applyFill="1"/>
    <xf numFmtId="0" fontId="11" fillId="5" borderId="0" xfId="0" quotePrefix="1" applyFont="1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0</xdr:row>
      <xdr:rowOff>36636</xdr:rowOff>
    </xdr:from>
    <xdr:to>
      <xdr:col>23</xdr:col>
      <xdr:colOff>715142</xdr:colOff>
      <xdr:row>19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3BCF07-2687-4C50-EF39-3ED2381D2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56577" y="36636"/>
          <a:ext cx="3982950" cy="38466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100940</xdr:colOff>
      <xdr:row>29</xdr:row>
      <xdr:rowOff>105804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597A7F5-0684-0772-BC29-B2AB3E8B3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672940" cy="6811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0B0F4-1258-4178-8F0D-34C6365B3522}">
  <dimension ref="A2:B23"/>
  <sheetViews>
    <sheetView workbookViewId="0">
      <selection activeCell="W28" sqref="W28"/>
    </sheetView>
  </sheetViews>
  <sheetFormatPr baseColWidth="10" defaultRowHeight="15" x14ac:dyDescent="0.25"/>
  <cols>
    <col min="1" max="1" width="6.42578125" customWidth="1"/>
    <col min="2" max="2" width="17.85546875" bestFit="1" customWidth="1"/>
  </cols>
  <sheetData>
    <row r="2" spans="1:2" x14ac:dyDescent="0.25">
      <c r="A2">
        <v>1</v>
      </c>
      <c r="B2" t="s">
        <v>0</v>
      </c>
    </row>
    <row r="3" spans="1:2" x14ac:dyDescent="0.25">
      <c r="A3">
        <f>+A2+1</f>
        <v>2</v>
      </c>
    </row>
    <row r="4" spans="1:2" x14ac:dyDescent="0.25">
      <c r="A4">
        <f t="shared" ref="A4:A23" si="0">+A3+1</f>
        <v>3</v>
      </c>
    </row>
    <row r="5" spans="1:2" x14ac:dyDescent="0.25">
      <c r="A5">
        <f t="shared" si="0"/>
        <v>4</v>
      </c>
    </row>
    <row r="6" spans="1:2" x14ac:dyDescent="0.25">
      <c r="A6">
        <f t="shared" si="0"/>
        <v>5</v>
      </c>
    </row>
    <row r="7" spans="1:2" x14ac:dyDescent="0.25">
      <c r="A7">
        <f t="shared" si="0"/>
        <v>6</v>
      </c>
    </row>
    <row r="8" spans="1:2" x14ac:dyDescent="0.25">
      <c r="A8">
        <f t="shared" si="0"/>
        <v>7</v>
      </c>
    </row>
    <row r="9" spans="1:2" x14ac:dyDescent="0.25">
      <c r="A9">
        <f t="shared" si="0"/>
        <v>8</v>
      </c>
    </row>
    <row r="10" spans="1:2" x14ac:dyDescent="0.25">
      <c r="A10">
        <f t="shared" si="0"/>
        <v>9</v>
      </c>
    </row>
    <row r="11" spans="1:2" x14ac:dyDescent="0.25">
      <c r="A11">
        <f t="shared" si="0"/>
        <v>10</v>
      </c>
    </row>
    <row r="12" spans="1:2" x14ac:dyDescent="0.25">
      <c r="A12">
        <f t="shared" si="0"/>
        <v>11</v>
      </c>
    </row>
    <row r="13" spans="1:2" x14ac:dyDescent="0.25">
      <c r="A13">
        <f t="shared" si="0"/>
        <v>12</v>
      </c>
    </row>
    <row r="14" spans="1:2" x14ac:dyDescent="0.25">
      <c r="A14">
        <f t="shared" si="0"/>
        <v>13</v>
      </c>
    </row>
    <row r="15" spans="1:2" x14ac:dyDescent="0.25">
      <c r="A15">
        <f t="shared" si="0"/>
        <v>14</v>
      </c>
    </row>
    <row r="16" spans="1:2" x14ac:dyDescent="0.25">
      <c r="A16">
        <f t="shared" si="0"/>
        <v>15</v>
      </c>
    </row>
    <row r="17" spans="1:1" x14ac:dyDescent="0.25">
      <c r="A17">
        <f t="shared" si="0"/>
        <v>16</v>
      </c>
    </row>
    <row r="18" spans="1:1" x14ac:dyDescent="0.25">
      <c r="A18">
        <f t="shared" si="0"/>
        <v>17</v>
      </c>
    </row>
    <row r="19" spans="1:1" x14ac:dyDescent="0.25">
      <c r="A19">
        <f t="shared" si="0"/>
        <v>18</v>
      </c>
    </row>
    <row r="20" spans="1:1" x14ac:dyDescent="0.25">
      <c r="A20">
        <f t="shared" si="0"/>
        <v>19</v>
      </c>
    </row>
    <row r="21" spans="1:1" x14ac:dyDescent="0.25">
      <c r="A21">
        <f t="shared" si="0"/>
        <v>20</v>
      </c>
    </row>
    <row r="22" spans="1:1" x14ac:dyDescent="0.25">
      <c r="A22">
        <f t="shared" si="0"/>
        <v>21</v>
      </c>
    </row>
    <row r="23" spans="1:1" x14ac:dyDescent="0.25">
      <c r="A23">
        <f t="shared" si="0"/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22BDC-A11D-4970-9E1E-F5E94D91C315}">
  <dimension ref="A1:M33"/>
  <sheetViews>
    <sheetView workbookViewId="0">
      <selection activeCell="W28" sqref="W28"/>
    </sheetView>
  </sheetViews>
  <sheetFormatPr baseColWidth="10" defaultRowHeight="15" x14ac:dyDescent="0.25"/>
  <cols>
    <col min="5" max="5" width="12.7109375" customWidth="1"/>
  </cols>
  <sheetData>
    <row r="1" spans="1:13" s="10" customFormat="1" x14ac:dyDescent="0.25">
      <c r="A1" s="4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3" spans="1:13" x14ac:dyDescent="0.25">
      <c r="A3" s="4" t="s">
        <v>33</v>
      </c>
      <c r="B3" s="3"/>
      <c r="C3" s="3"/>
      <c r="D3" s="3"/>
      <c r="E3" s="3"/>
      <c r="F3" s="3"/>
      <c r="H3" s="7" t="s">
        <v>35</v>
      </c>
      <c r="I3" s="8"/>
      <c r="J3" s="8"/>
      <c r="K3" s="8"/>
      <c r="L3" s="8"/>
      <c r="M3" s="8"/>
    </row>
    <row r="4" spans="1:13" x14ac:dyDescent="0.25">
      <c r="A4" t="s">
        <v>2</v>
      </c>
      <c r="B4" t="s">
        <v>3</v>
      </c>
    </row>
    <row r="5" spans="1:13" x14ac:dyDescent="0.25">
      <c r="A5" t="s">
        <v>4</v>
      </c>
      <c r="B5" t="s">
        <v>5</v>
      </c>
      <c r="H5" s="1" t="s">
        <v>43</v>
      </c>
    </row>
    <row r="6" spans="1:13" x14ac:dyDescent="0.25">
      <c r="A6" t="s">
        <v>6</v>
      </c>
      <c r="B6" t="s">
        <v>7</v>
      </c>
    </row>
    <row r="7" spans="1:13" x14ac:dyDescent="0.25">
      <c r="B7" t="s">
        <v>8</v>
      </c>
      <c r="H7" t="s">
        <v>36</v>
      </c>
    </row>
    <row r="8" spans="1:13" x14ac:dyDescent="0.25">
      <c r="B8" t="s">
        <v>10</v>
      </c>
      <c r="E8" s="5">
        <v>1000000</v>
      </c>
      <c r="H8" t="s">
        <v>37</v>
      </c>
    </row>
    <row r="9" spans="1:13" x14ac:dyDescent="0.25">
      <c r="B9" t="s">
        <v>12</v>
      </c>
      <c r="E9" s="5">
        <v>600000</v>
      </c>
    </row>
    <row r="10" spans="1:13" x14ac:dyDescent="0.25">
      <c r="B10" t="s">
        <v>9</v>
      </c>
      <c r="E10" s="5">
        <v>50000</v>
      </c>
      <c r="H10" t="s">
        <v>38</v>
      </c>
    </row>
    <row r="11" spans="1:13" x14ac:dyDescent="0.25">
      <c r="B11" t="s">
        <v>11</v>
      </c>
      <c r="E11" s="5">
        <f>+E8-E10</f>
        <v>950000</v>
      </c>
      <c r="H11" t="s">
        <v>39</v>
      </c>
    </row>
    <row r="12" spans="1:13" x14ac:dyDescent="0.25">
      <c r="B12" t="s">
        <v>13</v>
      </c>
      <c r="H12" t="s">
        <v>41</v>
      </c>
    </row>
    <row r="13" spans="1:13" x14ac:dyDescent="0.25">
      <c r="H13" t="s">
        <v>40</v>
      </c>
    </row>
    <row r="15" spans="1:13" x14ac:dyDescent="0.25">
      <c r="A15" s="4" t="s">
        <v>34</v>
      </c>
      <c r="B15" s="6"/>
      <c r="C15" s="6"/>
      <c r="D15" s="6"/>
      <c r="E15" s="6"/>
      <c r="F15" s="6"/>
      <c r="H15" t="s">
        <v>42</v>
      </c>
    </row>
    <row r="17" spans="1:11" x14ac:dyDescent="0.25">
      <c r="A17" t="s">
        <v>14</v>
      </c>
      <c r="B17" t="s">
        <v>19</v>
      </c>
      <c r="H17" s="1" t="s">
        <v>44</v>
      </c>
    </row>
    <row r="18" spans="1:11" x14ac:dyDescent="0.25">
      <c r="A18" t="s">
        <v>15</v>
      </c>
      <c r="B18" t="s">
        <v>22</v>
      </c>
      <c r="J18" s="9" t="s">
        <v>47</v>
      </c>
      <c r="K18" s="9" t="s">
        <v>48</v>
      </c>
    </row>
    <row r="19" spans="1:11" x14ac:dyDescent="0.25">
      <c r="A19" t="s">
        <v>16</v>
      </c>
      <c r="B19" t="s">
        <v>20</v>
      </c>
      <c r="H19" t="s">
        <v>49</v>
      </c>
      <c r="J19" s="5">
        <f>+K20</f>
        <v>600000</v>
      </c>
    </row>
    <row r="20" spans="1:11" x14ac:dyDescent="0.25">
      <c r="A20" t="s">
        <v>17</v>
      </c>
      <c r="B20" t="s">
        <v>21</v>
      </c>
      <c r="H20" t="s">
        <v>45</v>
      </c>
      <c r="K20" s="5">
        <f>+E9</f>
        <v>600000</v>
      </c>
    </row>
    <row r="21" spans="1:11" x14ac:dyDescent="0.25">
      <c r="A21" t="s">
        <v>18</v>
      </c>
      <c r="B21" t="s">
        <v>23</v>
      </c>
    </row>
    <row r="22" spans="1:11" x14ac:dyDescent="0.25">
      <c r="J22" s="9" t="s">
        <v>47</v>
      </c>
      <c r="K22" s="9" t="s">
        <v>48</v>
      </c>
    </row>
    <row r="23" spans="1:11" x14ac:dyDescent="0.25">
      <c r="H23" t="s">
        <v>45</v>
      </c>
      <c r="J23" s="5">
        <f>+E10</f>
        <v>50000</v>
      </c>
    </row>
    <row r="24" spans="1:11" x14ac:dyDescent="0.25">
      <c r="A24" t="s">
        <v>14</v>
      </c>
      <c r="B24" t="s">
        <v>19</v>
      </c>
      <c r="H24" t="s">
        <v>46</v>
      </c>
      <c r="K24" s="5">
        <f>+J23</f>
        <v>50000</v>
      </c>
    </row>
    <row r="25" spans="1:11" x14ac:dyDescent="0.25">
      <c r="B25" t="s">
        <v>24</v>
      </c>
    </row>
    <row r="26" spans="1:11" x14ac:dyDescent="0.25">
      <c r="B26" t="s">
        <v>26</v>
      </c>
    </row>
    <row r="27" spans="1:11" x14ac:dyDescent="0.25">
      <c r="B27" t="s">
        <v>25</v>
      </c>
    </row>
    <row r="28" spans="1:11" x14ac:dyDescent="0.25">
      <c r="B28" t="s">
        <v>27</v>
      </c>
    </row>
    <row r="29" spans="1:11" x14ac:dyDescent="0.25">
      <c r="B29" t="s">
        <v>28</v>
      </c>
    </row>
    <row r="30" spans="1:11" x14ac:dyDescent="0.25">
      <c r="B30" t="s">
        <v>29</v>
      </c>
    </row>
    <row r="31" spans="1:11" x14ac:dyDescent="0.25">
      <c r="B31" t="s">
        <v>30</v>
      </c>
    </row>
    <row r="32" spans="1:11" x14ac:dyDescent="0.25">
      <c r="B32" t="s">
        <v>31</v>
      </c>
    </row>
    <row r="33" spans="2:2" x14ac:dyDescent="0.25">
      <c r="B33" t="s">
        <v>32</v>
      </c>
    </row>
  </sheetData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3D4B0-90DB-48A9-A517-8A682AC737B2}">
  <dimension ref="A1:M39"/>
  <sheetViews>
    <sheetView workbookViewId="0">
      <selection activeCell="W28" sqref="W28"/>
    </sheetView>
  </sheetViews>
  <sheetFormatPr baseColWidth="10" defaultRowHeight="15" x14ac:dyDescent="0.25"/>
  <sheetData>
    <row r="1" spans="1:13" x14ac:dyDescent="0.25">
      <c r="A1" s="4" t="s">
        <v>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3" spans="1:13" x14ac:dyDescent="0.25">
      <c r="A3" s="4" t="s">
        <v>33</v>
      </c>
      <c r="B3" s="3"/>
      <c r="C3" s="3"/>
      <c r="D3" s="3"/>
      <c r="E3" s="3"/>
      <c r="F3" s="3"/>
      <c r="H3" s="7" t="s">
        <v>35</v>
      </c>
      <c r="I3" s="8"/>
      <c r="J3" s="8"/>
      <c r="K3" s="8"/>
      <c r="L3" s="8"/>
      <c r="M3" s="8"/>
    </row>
    <row r="4" spans="1:13" x14ac:dyDescent="0.25">
      <c r="A4" t="s">
        <v>2</v>
      </c>
      <c r="B4" t="s">
        <v>51</v>
      </c>
    </row>
    <row r="5" spans="1:13" x14ac:dyDescent="0.25">
      <c r="A5" t="s">
        <v>4</v>
      </c>
      <c r="B5" t="s">
        <v>52</v>
      </c>
    </row>
    <row r="6" spans="1:13" x14ac:dyDescent="0.25">
      <c r="A6" t="s">
        <v>6</v>
      </c>
      <c r="B6" t="s">
        <v>53</v>
      </c>
      <c r="E6" s="5">
        <v>1000</v>
      </c>
    </row>
    <row r="7" spans="1:13" x14ac:dyDescent="0.25">
      <c r="B7" t="s">
        <v>54</v>
      </c>
      <c r="E7" s="5">
        <v>1000000</v>
      </c>
      <c r="H7" t="s">
        <v>71</v>
      </c>
    </row>
    <row r="8" spans="1:13" x14ac:dyDescent="0.25">
      <c r="B8" t="s">
        <v>55</v>
      </c>
      <c r="H8" t="s">
        <v>72</v>
      </c>
    </row>
    <row r="9" spans="1:13" x14ac:dyDescent="0.25">
      <c r="C9" t="s">
        <v>56</v>
      </c>
      <c r="E9" s="5"/>
    </row>
    <row r="10" spans="1:13" x14ac:dyDescent="0.25">
      <c r="C10" t="s">
        <v>57</v>
      </c>
      <c r="E10" s="5"/>
      <c r="H10" t="s">
        <v>73</v>
      </c>
    </row>
    <row r="11" spans="1:13" x14ac:dyDescent="0.25">
      <c r="C11" t="s">
        <v>58</v>
      </c>
      <c r="E11" s="5"/>
      <c r="H11" t="s">
        <v>74</v>
      </c>
    </row>
    <row r="12" spans="1:13" x14ac:dyDescent="0.25">
      <c r="C12" t="s">
        <v>59</v>
      </c>
      <c r="H12" t="s">
        <v>75</v>
      </c>
    </row>
    <row r="13" spans="1:13" x14ac:dyDescent="0.25">
      <c r="C13" t="s">
        <v>60</v>
      </c>
    </row>
    <row r="14" spans="1:13" x14ac:dyDescent="0.25">
      <c r="H14" t="s">
        <v>76</v>
      </c>
    </row>
    <row r="15" spans="1:13" x14ac:dyDescent="0.25">
      <c r="A15" s="4" t="s">
        <v>34</v>
      </c>
      <c r="B15" s="6"/>
      <c r="C15" s="6"/>
      <c r="D15" s="6"/>
      <c r="E15" s="6"/>
      <c r="F15" s="6"/>
      <c r="H15" t="s">
        <v>77</v>
      </c>
    </row>
    <row r="17" spans="1:11" x14ac:dyDescent="0.25">
      <c r="A17" t="s">
        <v>14</v>
      </c>
      <c r="B17" t="s">
        <v>19</v>
      </c>
      <c r="H17" s="1" t="s">
        <v>44</v>
      </c>
    </row>
    <row r="18" spans="1:11" x14ac:dyDescent="0.25">
      <c r="A18" t="s">
        <v>15</v>
      </c>
      <c r="B18" t="s">
        <v>22</v>
      </c>
      <c r="J18" s="9" t="s">
        <v>47</v>
      </c>
      <c r="K18" s="9" t="s">
        <v>48</v>
      </c>
    </row>
    <row r="19" spans="1:11" x14ac:dyDescent="0.25">
      <c r="A19" t="s">
        <v>16</v>
      </c>
      <c r="B19" t="s">
        <v>20</v>
      </c>
      <c r="H19" t="s">
        <v>78</v>
      </c>
      <c r="J19" s="5">
        <v>400000</v>
      </c>
    </row>
    <row r="20" spans="1:11" x14ac:dyDescent="0.25">
      <c r="A20" t="s">
        <v>17</v>
      </c>
      <c r="B20" t="s">
        <v>21</v>
      </c>
      <c r="H20" t="s">
        <v>79</v>
      </c>
      <c r="K20" s="5">
        <f>+J19</f>
        <v>400000</v>
      </c>
    </row>
    <row r="21" spans="1:11" x14ac:dyDescent="0.25">
      <c r="A21" t="s">
        <v>18</v>
      </c>
      <c r="B21" t="s">
        <v>23</v>
      </c>
    </row>
    <row r="22" spans="1:11" x14ac:dyDescent="0.25">
      <c r="J22" s="9" t="s">
        <v>47</v>
      </c>
      <c r="K22" s="9" t="s">
        <v>48</v>
      </c>
    </row>
    <row r="23" spans="1:11" x14ac:dyDescent="0.25">
      <c r="A23" t="s">
        <v>14</v>
      </c>
      <c r="B23" t="s">
        <v>19</v>
      </c>
      <c r="H23" t="s">
        <v>80</v>
      </c>
      <c r="J23" s="11" t="s">
        <v>82</v>
      </c>
      <c r="K23" s="12"/>
    </row>
    <row r="24" spans="1:11" x14ac:dyDescent="0.25">
      <c r="B24" t="s">
        <v>24</v>
      </c>
      <c r="H24" t="s">
        <v>81</v>
      </c>
      <c r="J24" s="12"/>
      <c r="K24" s="11" t="str">
        <f>+J23</f>
        <v>xxxxxxx</v>
      </c>
    </row>
    <row r="25" spans="1:11" x14ac:dyDescent="0.25">
      <c r="B25" t="s">
        <v>26</v>
      </c>
      <c r="J25" s="12"/>
      <c r="K25" s="12"/>
    </row>
    <row r="26" spans="1:11" x14ac:dyDescent="0.25">
      <c r="B26" t="s">
        <v>25</v>
      </c>
    </row>
    <row r="27" spans="1:11" x14ac:dyDescent="0.25">
      <c r="B27" t="s">
        <v>31</v>
      </c>
    </row>
    <row r="28" spans="1:11" x14ac:dyDescent="0.25">
      <c r="B28" t="s">
        <v>32</v>
      </c>
    </row>
    <row r="30" spans="1:11" x14ac:dyDescent="0.25">
      <c r="B30" t="s">
        <v>61</v>
      </c>
    </row>
    <row r="31" spans="1:11" x14ac:dyDescent="0.25">
      <c r="B31" t="s">
        <v>66</v>
      </c>
    </row>
    <row r="32" spans="1:11" x14ac:dyDescent="0.25">
      <c r="B32" t="s">
        <v>67</v>
      </c>
    </row>
    <row r="33" spans="2:2" x14ac:dyDescent="0.25">
      <c r="B33" t="s">
        <v>64</v>
      </c>
    </row>
    <row r="34" spans="2:2" x14ac:dyDescent="0.25">
      <c r="B34" t="s">
        <v>65</v>
      </c>
    </row>
    <row r="36" spans="2:2" x14ac:dyDescent="0.25">
      <c r="B36" t="s">
        <v>68</v>
      </c>
    </row>
    <row r="37" spans="2:2" x14ac:dyDescent="0.25">
      <c r="B37" t="s">
        <v>69</v>
      </c>
    </row>
    <row r="38" spans="2:2" x14ac:dyDescent="0.25">
      <c r="B38" t="s">
        <v>70</v>
      </c>
    </row>
    <row r="39" spans="2:2" x14ac:dyDescent="0.25">
      <c r="B39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6A27A-1C78-4DD8-A9AC-9938A73D251C}">
  <dimension ref="A1:M35"/>
  <sheetViews>
    <sheetView workbookViewId="0">
      <selection activeCell="F10" sqref="A10:F13"/>
    </sheetView>
  </sheetViews>
  <sheetFormatPr baseColWidth="10" defaultRowHeight="15" x14ac:dyDescent="0.25"/>
  <sheetData>
    <row r="1" spans="1:13" x14ac:dyDescent="0.25">
      <c r="A1" s="4" t="s">
        <v>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3" spans="1:13" x14ac:dyDescent="0.25">
      <c r="A3" s="4" t="s">
        <v>33</v>
      </c>
      <c r="B3" s="3"/>
      <c r="C3" s="3"/>
      <c r="D3" s="3"/>
      <c r="E3" s="3"/>
      <c r="F3" s="3"/>
      <c r="H3" s="7" t="s">
        <v>35</v>
      </c>
      <c r="I3" s="8"/>
      <c r="J3" s="8"/>
      <c r="K3" s="8"/>
      <c r="L3" s="8"/>
      <c r="M3" s="8"/>
    </row>
    <row r="4" spans="1:13" x14ac:dyDescent="0.25">
      <c r="A4" t="s">
        <v>2</v>
      </c>
      <c r="B4" t="s">
        <v>84</v>
      </c>
    </row>
    <row r="5" spans="1:13" x14ac:dyDescent="0.25">
      <c r="A5" t="s">
        <v>4</v>
      </c>
      <c r="B5" t="s">
        <v>85</v>
      </c>
      <c r="H5" s="1"/>
    </row>
    <row r="6" spans="1:13" x14ac:dyDescent="0.25">
      <c r="A6" t="s">
        <v>6</v>
      </c>
      <c r="E6" s="5"/>
    </row>
    <row r="7" spans="1:13" x14ac:dyDescent="0.25">
      <c r="B7" t="s">
        <v>86</v>
      </c>
      <c r="E7" s="5"/>
      <c r="H7" t="s">
        <v>90</v>
      </c>
    </row>
    <row r="8" spans="1:13" x14ac:dyDescent="0.25">
      <c r="B8" t="s">
        <v>87</v>
      </c>
      <c r="H8" t="s">
        <v>91</v>
      </c>
    </row>
    <row r="9" spans="1:13" x14ac:dyDescent="0.25">
      <c r="B9" t="s">
        <v>88</v>
      </c>
      <c r="E9" s="5">
        <v>10000</v>
      </c>
      <c r="F9" t="s">
        <v>89</v>
      </c>
    </row>
    <row r="10" spans="1:13" x14ac:dyDescent="0.25">
      <c r="H10" t="s">
        <v>92</v>
      </c>
    </row>
    <row r="11" spans="1:13" x14ac:dyDescent="0.25">
      <c r="A11" s="4" t="s">
        <v>34</v>
      </c>
      <c r="B11" s="6"/>
      <c r="C11" s="6"/>
      <c r="D11" s="6"/>
      <c r="E11" s="6"/>
      <c r="F11" s="6"/>
    </row>
    <row r="12" spans="1:13" x14ac:dyDescent="0.25">
      <c r="H12" t="s">
        <v>93</v>
      </c>
    </row>
    <row r="13" spans="1:13" x14ac:dyDescent="0.25">
      <c r="A13" t="s">
        <v>14</v>
      </c>
      <c r="B13" t="s">
        <v>19</v>
      </c>
      <c r="H13" t="s">
        <v>94</v>
      </c>
    </row>
    <row r="14" spans="1:13" x14ac:dyDescent="0.25">
      <c r="A14" t="s">
        <v>15</v>
      </c>
      <c r="B14" t="s">
        <v>22</v>
      </c>
      <c r="H14" t="s">
        <v>95</v>
      </c>
    </row>
    <row r="15" spans="1:13" x14ac:dyDescent="0.25">
      <c r="A15" t="s">
        <v>16</v>
      </c>
      <c r="B15" t="s">
        <v>20</v>
      </c>
    </row>
    <row r="16" spans="1:13" x14ac:dyDescent="0.25">
      <c r="A16" t="s">
        <v>17</v>
      </c>
      <c r="B16" t="s">
        <v>21</v>
      </c>
    </row>
    <row r="17" spans="1:11" x14ac:dyDescent="0.25">
      <c r="A17" t="s">
        <v>18</v>
      </c>
      <c r="B17" t="s">
        <v>23</v>
      </c>
      <c r="H17" s="1" t="s">
        <v>44</v>
      </c>
    </row>
    <row r="18" spans="1:11" x14ac:dyDescent="0.25">
      <c r="J18" s="9" t="s">
        <v>47</v>
      </c>
      <c r="K18" s="9" t="s">
        <v>48</v>
      </c>
    </row>
    <row r="19" spans="1:11" x14ac:dyDescent="0.25">
      <c r="A19" t="s">
        <v>14</v>
      </c>
      <c r="B19" t="s">
        <v>19</v>
      </c>
      <c r="H19" t="s">
        <v>78</v>
      </c>
      <c r="J19" s="5">
        <v>1000</v>
      </c>
    </row>
    <row r="20" spans="1:11" x14ac:dyDescent="0.25">
      <c r="B20" t="s">
        <v>24</v>
      </c>
      <c r="H20" t="s">
        <v>79</v>
      </c>
      <c r="K20" s="5">
        <f>+J19</f>
        <v>1000</v>
      </c>
    </row>
    <row r="21" spans="1:11" x14ac:dyDescent="0.25">
      <c r="B21" t="s">
        <v>26</v>
      </c>
    </row>
    <row r="22" spans="1:11" x14ac:dyDescent="0.25">
      <c r="B22" t="s">
        <v>25</v>
      </c>
      <c r="J22" s="9" t="s">
        <v>47</v>
      </c>
      <c r="K22" s="9" t="s">
        <v>48</v>
      </c>
    </row>
    <row r="23" spans="1:11" x14ac:dyDescent="0.25">
      <c r="B23" t="s">
        <v>31</v>
      </c>
      <c r="H23" t="s">
        <v>80</v>
      </c>
      <c r="J23" s="11" t="s">
        <v>82</v>
      </c>
      <c r="K23" s="12"/>
    </row>
    <row r="24" spans="1:11" x14ac:dyDescent="0.25">
      <c r="B24" t="s">
        <v>32</v>
      </c>
      <c r="H24" t="s">
        <v>81</v>
      </c>
      <c r="J24" s="12"/>
      <c r="K24" s="11" t="str">
        <f>+J23</f>
        <v>xxxxxxx</v>
      </c>
    </row>
    <row r="25" spans="1:11" x14ac:dyDescent="0.25">
      <c r="J25" s="12"/>
      <c r="K25" s="12"/>
    </row>
    <row r="26" spans="1:11" x14ac:dyDescent="0.25">
      <c r="B26" t="s">
        <v>61</v>
      </c>
    </row>
    <row r="27" spans="1:11" x14ac:dyDescent="0.25">
      <c r="B27" t="s">
        <v>66</v>
      </c>
    </row>
    <row r="28" spans="1:11" x14ac:dyDescent="0.25">
      <c r="B28" t="s">
        <v>67</v>
      </c>
    </row>
    <row r="29" spans="1:11" x14ac:dyDescent="0.25">
      <c r="B29" t="s">
        <v>64</v>
      </c>
    </row>
    <row r="30" spans="1:11" x14ac:dyDescent="0.25">
      <c r="B30" t="s">
        <v>65</v>
      </c>
    </row>
    <row r="32" spans="1:11" x14ac:dyDescent="0.25">
      <c r="B32" t="s">
        <v>68</v>
      </c>
    </row>
    <row r="33" spans="2:2" x14ac:dyDescent="0.25">
      <c r="B33" t="s">
        <v>69</v>
      </c>
    </row>
    <row r="34" spans="2:2" x14ac:dyDescent="0.25">
      <c r="B34" t="s">
        <v>70</v>
      </c>
    </row>
    <row r="35" spans="2:2" x14ac:dyDescent="0.25">
      <c r="B35" t="s">
        <v>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8483D-4ABA-4C95-A62C-C638DBDF6F11}">
  <dimension ref="A1:AF48"/>
  <sheetViews>
    <sheetView topLeftCell="S1" zoomScale="130" zoomScaleNormal="130" workbookViewId="0">
      <selection activeCell="W28" sqref="W28"/>
    </sheetView>
  </sheetViews>
  <sheetFormatPr baseColWidth="10" defaultRowHeight="15" x14ac:dyDescent="0.25"/>
  <cols>
    <col min="2" max="3" width="12.42578125" customWidth="1"/>
    <col min="6" max="6" width="2" customWidth="1"/>
    <col min="8" max="8" width="12.5703125" customWidth="1"/>
    <col min="9" max="9" width="12.85546875" customWidth="1"/>
    <col min="13" max="13" width="2" customWidth="1"/>
    <col min="15" max="15" width="12.5703125" customWidth="1"/>
    <col min="16" max="16" width="12.85546875" customWidth="1"/>
    <col min="19" max="19" width="2" customWidth="1"/>
    <col min="21" max="21" width="12.5703125" customWidth="1"/>
    <col min="22" max="22" width="12.85546875" customWidth="1"/>
    <col min="23" max="23" width="12.140625" customWidth="1"/>
    <col min="25" max="25" width="2" customWidth="1"/>
    <col min="27" max="27" width="12.5703125" customWidth="1"/>
    <col min="28" max="28" width="12.85546875" customWidth="1"/>
    <col min="31" max="31" width="2" customWidth="1"/>
  </cols>
  <sheetData>
    <row r="1" spans="1:32" s="29" customFormat="1" ht="21" x14ac:dyDescent="0.35">
      <c r="A1" s="30" t="s">
        <v>170</v>
      </c>
    </row>
    <row r="2" spans="1:32" x14ac:dyDescent="0.25">
      <c r="A2" s="14" t="s">
        <v>96</v>
      </c>
      <c r="B2" s="15"/>
      <c r="C2" s="15"/>
      <c r="D2" s="15"/>
      <c r="E2" s="15"/>
      <c r="G2" s="14" t="s">
        <v>106</v>
      </c>
      <c r="H2" s="15"/>
      <c r="I2" s="15"/>
      <c r="J2" s="15"/>
      <c r="K2" s="15"/>
      <c r="L2" s="15"/>
      <c r="N2" s="14" t="s">
        <v>113</v>
      </c>
      <c r="O2" s="15"/>
      <c r="P2" s="15"/>
      <c r="Q2" s="15"/>
      <c r="R2" s="15"/>
      <c r="T2" s="14" t="s">
        <v>121</v>
      </c>
      <c r="U2" s="15"/>
      <c r="V2" s="15"/>
      <c r="W2" s="15"/>
      <c r="X2" s="15"/>
      <c r="Z2" s="14" t="s">
        <v>139</v>
      </c>
      <c r="AA2" s="15"/>
      <c r="AB2" s="15"/>
      <c r="AC2" s="15"/>
      <c r="AD2" s="15"/>
    </row>
    <row r="3" spans="1:32" x14ac:dyDescent="0.25">
      <c r="A3" s="21" t="s">
        <v>24</v>
      </c>
      <c r="B3" s="21"/>
      <c r="C3" s="21"/>
      <c r="D3" s="21"/>
      <c r="E3" s="21"/>
      <c r="F3" s="13"/>
      <c r="G3" s="21" t="s">
        <v>107</v>
      </c>
      <c r="H3" s="21"/>
      <c r="I3" s="21"/>
      <c r="J3" s="21"/>
      <c r="K3" s="21"/>
      <c r="L3" s="21"/>
      <c r="M3" s="13"/>
      <c r="N3" s="21" t="s">
        <v>114</v>
      </c>
      <c r="O3" s="21"/>
      <c r="P3" s="21"/>
      <c r="Q3" s="21"/>
      <c r="R3" s="21"/>
      <c r="S3" s="13"/>
      <c r="T3" s="21" t="s">
        <v>122</v>
      </c>
      <c r="U3" s="21"/>
      <c r="V3" s="21"/>
      <c r="W3" s="21"/>
      <c r="X3" s="21"/>
      <c r="Y3" s="13"/>
      <c r="Z3" s="21" t="s">
        <v>140</v>
      </c>
      <c r="AA3" s="21"/>
      <c r="AB3" s="21"/>
      <c r="AC3" s="21"/>
      <c r="AD3" s="21"/>
      <c r="AE3" s="13"/>
      <c r="AF3" t="s">
        <v>153</v>
      </c>
    </row>
    <row r="4" spans="1:32" x14ac:dyDescent="0.25">
      <c r="A4" s="21" t="s">
        <v>26</v>
      </c>
      <c r="B4" s="21"/>
      <c r="C4" s="21"/>
      <c r="D4" s="21"/>
      <c r="E4" s="21"/>
      <c r="F4" s="13"/>
      <c r="G4" s="21" t="s">
        <v>108</v>
      </c>
      <c r="H4" s="21"/>
      <c r="I4" s="21"/>
      <c r="J4" s="21"/>
      <c r="K4" s="21"/>
      <c r="L4" s="21"/>
      <c r="M4" s="13"/>
      <c r="N4" s="21" t="s">
        <v>115</v>
      </c>
      <c r="O4" s="21"/>
      <c r="P4" s="21"/>
      <c r="Q4" s="21"/>
      <c r="R4" s="21"/>
      <c r="S4" s="13"/>
      <c r="T4" s="21" t="s">
        <v>123</v>
      </c>
      <c r="U4" s="21"/>
      <c r="V4" s="21"/>
      <c r="W4" s="21"/>
      <c r="X4" s="21"/>
      <c r="Y4" s="13"/>
      <c r="Z4" s="21" t="s">
        <v>141</v>
      </c>
      <c r="AA4" s="21"/>
      <c r="AB4" s="21"/>
      <c r="AC4" s="21"/>
      <c r="AD4" s="21"/>
      <c r="AE4" s="13"/>
      <c r="AF4" s="1" t="s">
        <v>154</v>
      </c>
    </row>
    <row r="5" spans="1:32" x14ac:dyDescent="0.25">
      <c r="A5" s="21" t="s">
        <v>25</v>
      </c>
      <c r="B5" s="21"/>
      <c r="C5" s="21"/>
      <c r="D5" s="21"/>
      <c r="E5" s="21"/>
      <c r="F5" s="13"/>
      <c r="G5" s="21" t="s">
        <v>109</v>
      </c>
      <c r="H5" s="21"/>
      <c r="I5" s="21"/>
      <c r="J5" s="21"/>
      <c r="K5" s="21"/>
      <c r="L5" s="21"/>
      <c r="M5" s="13"/>
      <c r="N5" s="21" t="s">
        <v>62</v>
      </c>
      <c r="O5" s="21"/>
      <c r="P5" s="21"/>
      <c r="Q5" s="21"/>
      <c r="R5" s="21"/>
      <c r="S5" s="13"/>
      <c r="T5" s="21" t="s">
        <v>124</v>
      </c>
      <c r="U5" s="21"/>
      <c r="V5" s="21"/>
      <c r="W5" s="21"/>
      <c r="X5" s="21"/>
      <c r="Y5" s="13"/>
      <c r="Z5" s="21" t="s">
        <v>142</v>
      </c>
      <c r="AA5" s="21"/>
      <c r="AB5" s="21"/>
      <c r="AC5" s="21"/>
      <c r="AD5" s="21"/>
      <c r="AE5" s="13"/>
      <c r="AF5" s="1" t="s">
        <v>156</v>
      </c>
    </row>
    <row r="6" spans="1:32" x14ac:dyDescent="0.25">
      <c r="A6" s="32" t="s">
        <v>97</v>
      </c>
      <c r="B6" s="32"/>
      <c r="C6" s="32"/>
      <c r="D6" s="32"/>
      <c r="E6" s="32"/>
      <c r="F6" s="13"/>
      <c r="G6" s="21" t="s">
        <v>110</v>
      </c>
      <c r="H6" s="21"/>
      <c r="I6" s="21"/>
      <c r="J6" s="21"/>
      <c r="K6" s="21"/>
      <c r="L6" s="21"/>
      <c r="M6" s="13"/>
      <c r="N6" s="21" t="s">
        <v>116</v>
      </c>
      <c r="O6" s="21"/>
      <c r="P6" s="21"/>
      <c r="Q6" s="21"/>
      <c r="R6" s="21"/>
      <c r="S6" s="13"/>
      <c r="T6" s="21" t="s">
        <v>125</v>
      </c>
      <c r="U6" s="21"/>
      <c r="V6" s="21"/>
      <c r="W6" s="21"/>
      <c r="X6" s="21"/>
      <c r="Y6" s="13"/>
      <c r="Z6" s="28" t="s">
        <v>143</v>
      </c>
      <c r="AA6" s="21"/>
      <c r="AB6" s="21"/>
      <c r="AC6" s="21"/>
      <c r="AD6" s="21"/>
      <c r="AE6" s="13"/>
      <c r="AF6" s="1" t="s">
        <v>155</v>
      </c>
    </row>
    <row r="7" spans="1:32" x14ac:dyDescent="0.25">
      <c r="A7" s="32" t="s">
        <v>101</v>
      </c>
      <c r="B7" s="32"/>
      <c r="C7" s="32"/>
      <c r="D7" s="32"/>
      <c r="E7" s="32"/>
      <c r="F7" s="13"/>
      <c r="G7" s="16"/>
      <c r="H7" s="16" t="s">
        <v>111</v>
      </c>
      <c r="I7" s="16"/>
      <c r="J7" s="16"/>
      <c r="K7" s="16"/>
      <c r="L7" s="16"/>
      <c r="M7" s="13"/>
      <c r="N7" s="16" t="s">
        <v>117</v>
      </c>
      <c r="O7" s="16"/>
      <c r="P7" s="16"/>
      <c r="Q7" s="16"/>
      <c r="R7" s="16"/>
      <c r="S7" s="13"/>
      <c r="T7" s="22" t="s">
        <v>126</v>
      </c>
      <c r="U7" s="22"/>
      <c r="V7" s="22"/>
      <c r="W7" s="22"/>
      <c r="X7" s="22"/>
      <c r="Y7" s="13"/>
      <c r="Z7" s="21" t="s">
        <v>144</v>
      </c>
      <c r="AA7" s="21"/>
      <c r="AB7" s="21"/>
      <c r="AC7" s="21"/>
      <c r="AD7" s="21"/>
      <c r="AE7" s="13"/>
    </row>
    <row r="8" spans="1:32" x14ac:dyDescent="0.25">
      <c r="A8" s="32" t="s">
        <v>102</v>
      </c>
      <c r="B8" s="32"/>
      <c r="C8" s="32"/>
      <c r="D8" s="32"/>
      <c r="E8" s="32"/>
      <c r="F8" s="13"/>
      <c r="G8" s="17"/>
      <c r="H8" s="17" t="s">
        <v>112</v>
      </c>
      <c r="I8" s="17"/>
      <c r="J8" s="17"/>
      <c r="K8" s="17"/>
      <c r="L8" s="17"/>
      <c r="M8" s="13"/>
      <c r="N8" s="17" t="s">
        <v>118</v>
      </c>
      <c r="O8" s="17"/>
      <c r="P8" s="17"/>
      <c r="Q8" s="17"/>
      <c r="R8" s="17"/>
      <c r="S8" s="13"/>
      <c r="T8" s="22" t="s">
        <v>127</v>
      </c>
      <c r="U8" s="22"/>
      <c r="V8" s="22"/>
      <c r="W8" s="22"/>
      <c r="X8" s="22"/>
      <c r="Y8" s="13"/>
      <c r="Z8" s="21" t="s">
        <v>145</v>
      </c>
      <c r="AA8" s="21"/>
      <c r="AB8" s="21"/>
      <c r="AC8" s="21"/>
      <c r="AD8" s="21"/>
      <c r="AE8" s="13"/>
    </row>
    <row r="9" spans="1:32" x14ac:dyDescent="0.25">
      <c r="A9" s="33" t="s">
        <v>98</v>
      </c>
      <c r="B9" s="17"/>
      <c r="C9" s="17"/>
      <c r="D9" s="17"/>
      <c r="E9" s="17"/>
      <c r="F9" s="13"/>
      <c r="M9" s="13"/>
      <c r="N9" s="18" t="s">
        <v>119</v>
      </c>
      <c r="O9" s="18"/>
      <c r="P9" s="18"/>
      <c r="Q9" s="18"/>
      <c r="R9" s="18"/>
      <c r="S9" s="13"/>
      <c r="T9" s="22" t="s">
        <v>128</v>
      </c>
      <c r="U9" s="22"/>
      <c r="V9" s="22"/>
      <c r="W9" s="22"/>
      <c r="X9" s="22"/>
      <c r="Y9" s="13"/>
      <c r="Z9" s="21" t="s">
        <v>146</v>
      </c>
      <c r="AA9" s="21"/>
      <c r="AB9" s="21"/>
      <c r="AC9" s="21"/>
      <c r="AD9" s="21"/>
      <c r="AE9" s="13"/>
    </row>
    <row r="10" spans="1:32" x14ac:dyDescent="0.25">
      <c r="A10" s="33" t="s">
        <v>99</v>
      </c>
      <c r="B10" s="17"/>
      <c r="C10" s="17"/>
      <c r="D10" s="17"/>
      <c r="E10" s="17"/>
      <c r="F10" s="13"/>
      <c r="M10" s="13"/>
      <c r="N10" s="19" t="s">
        <v>120</v>
      </c>
      <c r="O10" s="19"/>
      <c r="P10" s="19"/>
      <c r="Q10" s="19"/>
      <c r="R10" s="19"/>
      <c r="S10" s="13"/>
      <c r="T10" s="22" t="s">
        <v>129</v>
      </c>
      <c r="U10" s="22"/>
      <c r="V10" s="22"/>
      <c r="W10" s="22"/>
      <c r="X10" s="22"/>
      <c r="Y10" s="13"/>
      <c r="Z10" s="21"/>
      <c r="AA10" s="21" t="s">
        <v>147</v>
      </c>
      <c r="AB10" s="21"/>
      <c r="AC10" s="21"/>
      <c r="AD10" s="21"/>
      <c r="AE10" s="13"/>
    </row>
    <row r="11" spans="1:32" x14ac:dyDescent="0.25">
      <c r="A11" s="31" t="s">
        <v>100</v>
      </c>
      <c r="B11" s="18"/>
      <c r="C11" s="18"/>
      <c r="D11" s="18"/>
      <c r="E11" s="18"/>
      <c r="F11" s="13"/>
      <c r="M11" s="13"/>
      <c r="S11" s="13"/>
      <c r="T11" s="38" t="s">
        <v>130</v>
      </c>
      <c r="U11" s="26"/>
      <c r="V11" s="26"/>
      <c r="W11" s="26"/>
      <c r="X11" s="26"/>
      <c r="Y11" s="13"/>
      <c r="Z11" s="21"/>
      <c r="AA11" s="21" t="s">
        <v>148</v>
      </c>
      <c r="AB11" s="21"/>
      <c r="AC11" s="21"/>
      <c r="AD11" s="21"/>
      <c r="AE11" s="13"/>
    </row>
    <row r="12" spans="1:32" x14ac:dyDescent="0.25">
      <c r="A12" s="31" t="s">
        <v>99</v>
      </c>
      <c r="B12" s="18"/>
      <c r="C12" s="18"/>
      <c r="D12" s="18"/>
      <c r="E12" s="18"/>
      <c r="F12" s="13"/>
      <c r="M12" s="13"/>
      <c r="S12" s="13"/>
      <c r="T12" s="26" t="s">
        <v>131</v>
      </c>
      <c r="U12" s="26"/>
      <c r="V12" s="26"/>
      <c r="W12" s="26"/>
      <c r="X12" s="26"/>
      <c r="Y12" s="13"/>
      <c r="Z12" s="59" t="s">
        <v>149</v>
      </c>
      <c r="AA12" s="60"/>
      <c r="AB12" s="60"/>
      <c r="AC12" s="60"/>
      <c r="AD12" s="60"/>
      <c r="AE12" s="13"/>
    </row>
    <row r="13" spans="1:32" x14ac:dyDescent="0.25">
      <c r="A13" s="34" t="s">
        <v>103</v>
      </c>
      <c r="B13" s="19"/>
      <c r="C13" s="19"/>
      <c r="D13" s="19"/>
      <c r="E13" s="19"/>
      <c r="F13" s="13"/>
      <c r="M13" s="13"/>
      <c r="S13" s="13"/>
      <c r="T13" s="26" t="s">
        <v>132</v>
      </c>
      <c r="U13" s="26"/>
      <c r="V13" s="26"/>
      <c r="W13" s="26"/>
      <c r="X13" s="26"/>
      <c r="Y13" s="13"/>
      <c r="Z13" s="60" t="s">
        <v>150</v>
      </c>
      <c r="AA13" s="60"/>
      <c r="AB13" s="60"/>
      <c r="AC13" s="60"/>
      <c r="AD13" s="60"/>
      <c r="AE13" s="13"/>
    </row>
    <row r="14" spans="1:32" x14ac:dyDescent="0.25">
      <c r="A14" s="34" t="s">
        <v>104</v>
      </c>
      <c r="B14" s="19"/>
      <c r="C14" s="19"/>
      <c r="D14" s="19"/>
      <c r="E14" s="19"/>
      <c r="F14" s="13"/>
      <c r="M14" s="13"/>
      <c r="S14" s="13"/>
      <c r="T14" s="22" t="s">
        <v>133</v>
      </c>
      <c r="U14" s="22"/>
      <c r="V14" s="22"/>
      <c r="W14" s="22"/>
      <c r="X14" s="22"/>
      <c r="Y14" s="13"/>
      <c r="Z14" s="60" t="s">
        <v>151</v>
      </c>
      <c r="AA14" s="60"/>
      <c r="AB14" s="60"/>
      <c r="AC14" s="60"/>
      <c r="AD14" s="60"/>
      <c r="AE14" s="13"/>
    </row>
    <row r="15" spans="1:32" x14ac:dyDescent="0.25">
      <c r="A15" s="34" t="s">
        <v>105</v>
      </c>
      <c r="B15" s="19"/>
      <c r="C15" s="19"/>
      <c r="D15" s="19"/>
      <c r="E15" s="19"/>
      <c r="F15" s="13"/>
      <c r="M15" s="13"/>
      <c r="S15" s="13"/>
      <c r="T15" s="22" t="s">
        <v>134</v>
      </c>
      <c r="U15" s="22"/>
      <c r="V15" s="22"/>
      <c r="W15" s="22"/>
      <c r="X15" s="22"/>
      <c r="Y15" s="13"/>
      <c r="Z15" s="60" t="s">
        <v>152</v>
      </c>
      <c r="AA15" s="60"/>
      <c r="AB15" s="60"/>
      <c r="AC15" s="60"/>
      <c r="AD15" s="60"/>
      <c r="AE15" s="13"/>
    </row>
    <row r="16" spans="1:32" x14ac:dyDescent="0.25">
      <c r="A16" s="35" t="s">
        <v>31</v>
      </c>
      <c r="B16" s="20"/>
      <c r="C16" s="20"/>
      <c r="D16" s="20"/>
      <c r="E16" s="20"/>
      <c r="F16" s="13"/>
      <c r="M16" s="13"/>
      <c r="S16" s="13"/>
      <c r="T16" s="22" t="s">
        <v>135</v>
      </c>
      <c r="U16" s="22"/>
      <c r="V16" s="22"/>
      <c r="W16" s="22"/>
      <c r="X16" s="22"/>
      <c r="Y16" s="13"/>
      <c r="Z16" s="21"/>
      <c r="AA16" s="21"/>
      <c r="AB16" s="21"/>
      <c r="AC16" s="21"/>
      <c r="AD16" s="21"/>
      <c r="AE16" s="13"/>
    </row>
    <row r="17" spans="1:31" x14ac:dyDescent="0.25">
      <c r="A17" s="35" t="s">
        <v>32</v>
      </c>
      <c r="B17" s="20"/>
      <c r="C17" s="20"/>
      <c r="D17" s="20"/>
      <c r="E17" s="20"/>
      <c r="F17" s="13"/>
      <c r="M17" s="13"/>
      <c r="S17" s="13"/>
      <c r="T17" s="22"/>
      <c r="U17" s="22" t="s">
        <v>136</v>
      </c>
      <c r="V17" s="22"/>
      <c r="W17" s="22"/>
      <c r="X17" s="22"/>
      <c r="Y17" s="13"/>
      <c r="Z17" s="21"/>
      <c r="AA17" s="21"/>
      <c r="AB17" s="21"/>
      <c r="AC17" s="21"/>
      <c r="AD17" s="21"/>
      <c r="AE17" s="13"/>
    </row>
    <row r="18" spans="1:31" x14ac:dyDescent="0.25">
      <c r="F18" s="13"/>
      <c r="K18" s="9"/>
      <c r="L18" s="9"/>
      <c r="M18" s="13"/>
      <c r="S18" s="13"/>
      <c r="T18" s="22"/>
      <c r="U18" s="22" t="s">
        <v>137</v>
      </c>
      <c r="V18" s="22"/>
      <c r="W18" s="22"/>
      <c r="X18" s="22"/>
      <c r="Y18" s="13"/>
      <c r="Z18" s="21"/>
      <c r="AA18" s="21"/>
      <c r="AB18" s="21"/>
      <c r="AC18" s="21"/>
      <c r="AD18" s="21"/>
      <c r="AE18" s="13"/>
    </row>
    <row r="19" spans="1:31" x14ac:dyDescent="0.25">
      <c r="F19" s="13"/>
      <c r="K19" s="23"/>
      <c r="L19" s="23"/>
      <c r="M19" s="13"/>
      <c r="S19" s="13"/>
      <c r="T19" s="22"/>
      <c r="U19" s="22" t="s">
        <v>138</v>
      </c>
      <c r="V19" s="22"/>
      <c r="W19" s="22"/>
      <c r="X19" s="22"/>
      <c r="Y19" s="13"/>
      <c r="Z19" s="21"/>
      <c r="AA19" s="21"/>
      <c r="AB19" s="21"/>
      <c r="AC19" s="21"/>
      <c r="AD19" s="21"/>
      <c r="AE19" s="13"/>
    </row>
    <row r="20" spans="1:31" ht="15.75" thickBot="1" x14ac:dyDescent="0.3">
      <c r="F20" s="13"/>
      <c r="K20" s="23"/>
      <c r="L20" s="23"/>
      <c r="M20" s="13"/>
      <c r="S20" s="13"/>
      <c r="Y20" s="13"/>
      <c r="AC20" s="24" t="s">
        <v>47</v>
      </c>
      <c r="AD20" s="24" t="s">
        <v>48</v>
      </c>
      <c r="AE20" s="13"/>
    </row>
    <row r="21" spans="1:31" x14ac:dyDescent="0.25">
      <c r="F21" s="13"/>
      <c r="G21" s="1" t="s">
        <v>160</v>
      </c>
      <c r="M21" s="13"/>
      <c r="N21" s="1" t="s">
        <v>161</v>
      </c>
      <c r="O21" s="1"/>
      <c r="P21" s="1"/>
      <c r="Q21" s="1"/>
      <c r="R21" s="24" t="s">
        <v>159</v>
      </c>
      <c r="S21" s="13"/>
      <c r="T21" s="41" t="s">
        <v>162</v>
      </c>
      <c r="U21" s="42"/>
      <c r="V21" s="43" t="s">
        <v>159</v>
      </c>
      <c r="W21" s="42"/>
      <c r="X21" s="44" t="s">
        <v>159</v>
      </c>
      <c r="Y21" s="13"/>
      <c r="Z21" s="40" t="s">
        <v>165</v>
      </c>
      <c r="AA21" s="40"/>
      <c r="AB21" s="40"/>
      <c r="AC21" s="39">
        <f>+R24</f>
        <v>102564</v>
      </c>
      <c r="AD21" s="40"/>
      <c r="AE21" s="13"/>
    </row>
    <row r="22" spans="1:31" x14ac:dyDescent="0.25">
      <c r="F22" s="13"/>
      <c r="G22" s="1"/>
      <c r="M22" s="13"/>
      <c r="N22" s="1"/>
      <c r="O22" s="1"/>
      <c r="P22" s="1"/>
      <c r="Q22" s="1" t="s">
        <v>171</v>
      </c>
      <c r="R22" s="25">
        <f>R24/(1+R23)</f>
        <v>86918.644067796617</v>
      </c>
      <c r="S22" s="13"/>
      <c r="T22" s="52" t="s">
        <v>157</v>
      </c>
      <c r="U22" s="53"/>
      <c r="V22" s="54">
        <v>104000</v>
      </c>
      <c r="W22" s="55">
        <f>+V22/V24</f>
        <v>0.98859315589353614</v>
      </c>
      <c r="X22" s="56">
        <f>+W22*R22</f>
        <v>85927.176644970037</v>
      </c>
      <c r="Y22" s="13"/>
      <c r="Z22" s="40" t="s">
        <v>166</v>
      </c>
      <c r="AA22" s="40"/>
      <c r="AB22" s="40"/>
      <c r="AC22" s="40"/>
      <c r="AD22" s="39">
        <f>+R24-R22</f>
        <v>15645.355932203383</v>
      </c>
      <c r="AE22" s="13"/>
    </row>
    <row r="23" spans="1:31" x14ac:dyDescent="0.25">
      <c r="F23" s="13"/>
      <c r="G23" s="36" t="s">
        <v>157</v>
      </c>
      <c r="M23" s="13"/>
      <c r="Q23" t="s">
        <v>172</v>
      </c>
      <c r="R23" s="37">
        <v>0.18</v>
      </c>
      <c r="S23" s="13"/>
      <c r="T23" s="45" t="s">
        <v>158</v>
      </c>
      <c r="U23" s="40"/>
      <c r="V23" s="39">
        <v>1200</v>
      </c>
      <c r="W23" s="46">
        <f>+V23/V24</f>
        <v>1.1406844106463879E-2</v>
      </c>
      <c r="X23" s="51">
        <f>+R22*W23</f>
        <v>991.46742282657738</v>
      </c>
      <c r="Y23" s="13"/>
      <c r="Z23" s="57" t="s">
        <v>168</v>
      </c>
      <c r="AA23" s="57"/>
      <c r="AB23" s="57" t="s">
        <v>173</v>
      </c>
      <c r="AC23" s="57"/>
      <c r="AD23" s="58">
        <f>+X22</f>
        <v>85927.176644970037</v>
      </c>
      <c r="AE23" s="13"/>
    </row>
    <row r="24" spans="1:31" ht="15.75" thickBot="1" x14ac:dyDescent="0.3">
      <c r="F24" s="13"/>
      <c r="G24" s="36" t="s">
        <v>158</v>
      </c>
      <c r="M24" s="13"/>
      <c r="Q24" s="12" t="s">
        <v>167</v>
      </c>
      <c r="R24" s="25">
        <v>102564</v>
      </c>
      <c r="S24" s="13"/>
      <c r="T24" s="47"/>
      <c r="U24" s="48"/>
      <c r="V24" s="49">
        <f>SUM(V22:V23)</f>
        <v>105200</v>
      </c>
      <c r="W24" s="48"/>
      <c r="X24" s="50">
        <f>+R22</f>
        <v>86918.644067796617</v>
      </c>
      <c r="Y24" s="13"/>
      <c r="Z24" s="2" t="s">
        <v>169</v>
      </c>
      <c r="AA24" s="2"/>
      <c r="AB24" s="2"/>
      <c r="AC24" s="2"/>
      <c r="AD24" s="61">
        <f>+X23</f>
        <v>991.46742282657738</v>
      </c>
      <c r="AE24" s="13"/>
    </row>
    <row r="25" spans="1:31" x14ac:dyDescent="0.25">
      <c r="F25" s="13"/>
      <c r="M25" s="13"/>
      <c r="S25" s="13"/>
      <c r="Y25" s="13"/>
      <c r="AE25" s="13"/>
    </row>
    <row r="26" spans="1:31" x14ac:dyDescent="0.25">
      <c r="F26" s="13"/>
      <c r="M26" s="13"/>
      <c r="S26" s="13"/>
      <c r="Y26" s="13"/>
      <c r="AE26" s="13"/>
    </row>
    <row r="27" spans="1:31" x14ac:dyDescent="0.25">
      <c r="F27" s="13"/>
      <c r="M27" s="13"/>
      <c r="S27" s="13"/>
      <c r="Y27" s="13"/>
      <c r="AE27" s="13"/>
    </row>
    <row r="28" spans="1:31" x14ac:dyDescent="0.25">
      <c r="F28" s="13"/>
      <c r="M28" s="13"/>
      <c r="S28" s="13"/>
      <c r="Y28" s="13"/>
      <c r="AE28" s="13"/>
    </row>
    <row r="29" spans="1:31" x14ac:dyDescent="0.25">
      <c r="F29" s="13"/>
      <c r="M29" s="13"/>
      <c r="S29" s="13"/>
      <c r="T29" s="1" t="s">
        <v>163</v>
      </c>
      <c r="V29" s="24" t="s">
        <v>159</v>
      </c>
      <c r="X29" s="24" t="s">
        <v>159</v>
      </c>
      <c r="Y29" s="13"/>
      <c r="AE29" s="13"/>
    </row>
    <row r="30" spans="1:31" x14ac:dyDescent="0.25">
      <c r="F30" s="13"/>
      <c r="M30" s="13"/>
      <c r="R30" s="5"/>
      <c r="S30" s="13"/>
      <c r="T30" s="40" t="s">
        <v>157</v>
      </c>
      <c r="U30" s="40"/>
      <c r="V30" s="39">
        <v>104000</v>
      </c>
      <c r="W30" s="27">
        <f>+V30/V32</f>
        <v>0.99251794167048402</v>
      </c>
      <c r="X30" s="5">
        <f>+R22*W30</f>
        <v>86268.313702958927</v>
      </c>
      <c r="Y30" s="13"/>
      <c r="AE30" s="13"/>
    </row>
    <row r="31" spans="1:31" x14ac:dyDescent="0.25">
      <c r="F31" s="13"/>
      <c r="M31" s="13"/>
      <c r="S31" s="13"/>
      <c r="T31" s="40" t="s">
        <v>158</v>
      </c>
      <c r="U31" s="40"/>
      <c r="V31" s="39">
        <f>700*(1+12%)</f>
        <v>784.00000000000011</v>
      </c>
      <c r="W31" s="27">
        <f>+V31/V32</f>
        <v>7.4820583295159577E-3</v>
      </c>
      <c r="X31" s="5">
        <f>+R22*W31</f>
        <v>650.33036483769047</v>
      </c>
      <c r="Y31" s="13"/>
      <c r="AE31" s="13"/>
    </row>
    <row r="32" spans="1:31" x14ac:dyDescent="0.25">
      <c r="F32" s="13"/>
      <c r="M32" s="13"/>
      <c r="S32" s="13"/>
      <c r="V32" s="25">
        <f>SUM(V30:V31)</f>
        <v>104784</v>
      </c>
      <c r="X32" s="25">
        <f>+X30+X31</f>
        <v>86918.644067796617</v>
      </c>
      <c r="Y32" s="13"/>
      <c r="AE32" s="13"/>
    </row>
    <row r="33" spans="1:31" x14ac:dyDescent="0.25">
      <c r="F33" s="13"/>
      <c r="M33" s="13"/>
      <c r="S33" s="13"/>
      <c r="Y33" s="13"/>
      <c r="AE33" s="13"/>
    </row>
    <row r="34" spans="1:31" x14ac:dyDescent="0.25">
      <c r="F34" s="13"/>
      <c r="M34" s="13"/>
      <c r="S34" s="13"/>
      <c r="T34" s="1" t="s">
        <v>164</v>
      </c>
      <c r="V34" s="24" t="s">
        <v>159</v>
      </c>
      <c r="X34" s="24" t="s">
        <v>159</v>
      </c>
      <c r="Y34" s="13"/>
      <c r="AE34" s="13"/>
    </row>
    <row r="35" spans="1:31" x14ac:dyDescent="0.25">
      <c r="F35" s="13"/>
      <c r="M35" s="13"/>
      <c r="S35" s="13"/>
      <c r="T35" s="40" t="s">
        <v>157</v>
      </c>
      <c r="U35" s="40"/>
      <c r="V35" s="39">
        <v>86000</v>
      </c>
      <c r="W35" s="27">
        <f>+V35/V37</f>
        <v>0.98943098943098939</v>
      </c>
      <c r="X35" s="5">
        <f>+R22*W35</f>
        <v>86000</v>
      </c>
      <c r="Y35" s="13"/>
      <c r="AE35" s="13"/>
    </row>
    <row r="36" spans="1:31" x14ac:dyDescent="0.25">
      <c r="F36" s="13"/>
      <c r="M36" s="13"/>
      <c r="S36" s="13"/>
      <c r="T36" s="40" t="s">
        <v>158</v>
      </c>
      <c r="U36" s="40"/>
      <c r="V36" s="39">
        <f>+R22-V35</f>
        <v>918.64406779661658</v>
      </c>
      <c r="W36" s="27">
        <f>+V36/V37</f>
        <v>1.0569010569010643E-2</v>
      </c>
      <c r="X36" s="5">
        <f>+R22*W36</f>
        <v>918.64406779661658</v>
      </c>
      <c r="Y36" s="13"/>
      <c r="AE36" s="13"/>
    </row>
    <row r="37" spans="1:31" x14ac:dyDescent="0.25">
      <c r="F37" s="13"/>
      <c r="M37" s="13"/>
      <c r="S37" s="13"/>
      <c r="V37" s="25">
        <f>SUM(V35:V36)</f>
        <v>86918.644067796617</v>
      </c>
      <c r="X37" s="25">
        <f>+X35+X36</f>
        <v>86918.644067796617</v>
      </c>
      <c r="Y37" s="13"/>
      <c r="AE37" s="13"/>
    </row>
    <row r="38" spans="1:31" x14ac:dyDescent="0.25">
      <c r="F38" s="13"/>
      <c r="M38" s="13"/>
      <c r="S38" s="13"/>
      <c r="Y38" s="13"/>
      <c r="AE38" s="13"/>
    </row>
    <row r="39" spans="1:31" x14ac:dyDescent="0.25">
      <c r="F39" s="13"/>
      <c r="M39" s="13"/>
      <c r="S39" s="13"/>
      <c r="Y39" s="13"/>
      <c r="AE39" s="13"/>
    </row>
    <row r="40" spans="1:31" x14ac:dyDescent="0.25">
      <c r="F40" s="13"/>
      <c r="M40" s="13"/>
      <c r="S40" s="13"/>
      <c r="Y40" s="13"/>
      <c r="AE40" s="13"/>
    </row>
    <row r="41" spans="1:31" x14ac:dyDescent="0.25">
      <c r="F41" s="13"/>
      <c r="M41" s="13"/>
      <c r="S41" s="13"/>
      <c r="Y41" s="13"/>
      <c r="AE41" s="13"/>
    </row>
    <row r="42" spans="1:31" x14ac:dyDescent="0.25">
      <c r="F42" s="13"/>
      <c r="M42" s="13"/>
      <c r="S42" s="13"/>
      <c r="Y42" s="13"/>
      <c r="AE42" s="13"/>
    </row>
    <row r="43" spans="1:31" x14ac:dyDescent="0.25">
      <c r="F43" s="13"/>
      <c r="M43" s="13"/>
      <c r="S43" s="13"/>
      <c r="Y43" s="13"/>
      <c r="AE43" s="13"/>
    </row>
    <row r="44" spans="1:31" x14ac:dyDescent="0.25">
      <c r="F44" s="13"/>
      <c r="M44" s="13"/>
      <c r="S44" s="13"/>
      <c r="Y44" s="13"/>
      <c r="AE44" s="13"/>
    </row>
    <row r="45" spans="1:31" x14ac:dyDescent="0.25">
      <c r="F45" s="13"/>
      <c r="M45" s="13"/>
      <c r="S45" s="13"/>
      <c r="Y45" s="13"/>
      <c r="AE45" s="13"/>
    </row>
    <row r="46" spans="1:31" x14ac:dyDescent="0.25">
      <c r="F46" s="13"/>
      <c r="M46" s="13"/>
      <c r="S46" s="13"/>
      <c r="Y46" s="13"/>
      <c r="AE46" s="13"/>
    </row>
    <row r="47" spans="1:31" x14ac:dyDescent="0.25">
      <c r="F47" s="13"/>
      <c r="M47" s="13"/>
      <c r="S47" s="13"/>
      <c r="Y47" s="13"/>
      <c r="AE47" s="13"/>
    </row>
    <row r="48" spans="1:31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0326E-A070-4479-95B8-1548F521144F}">
  <dimension ref="H1:M30"/>
  <sheetViews>
    <sheetView tabSelected="1" workbookViewId="0">
      <selection activeCell="H1" sqref="H1:M30"/>
    </sheetView>
  </sheetViews>
  <sheetFormatPr baseColWidth="10" defaultRowHeight="15" x14ac:dyDescent="0.25"/>
  <sheetData>
    <row r="1" spans="8:13" x14ac:dyDescent="0.25">
      <c r="H1" s="62"/>
      <c r="I1" s="62"/>
      <c r="J1" s="62"/>
      <c r="K1" s="62"/>
      <c r="L1" s="62"/>
      <c r="M1" s="62"/>
    </row>
    <row r="2" spans="8:13" x14ac:dyDescent="0.25">
      <c r="H2" s="62"/>
      <c r="I2" s="62"/>
      <c r="J2" s="62"/>
      <c r="K2" s="62"/>
      <c r="L2" s="62"/>
      <c r="M2" s="62"/>
    </row>
    <row r="3" spans="8:13" x14ac:dyDescent="0.25">
      <c r="H3" s="62"/>
      <c r="I3" s="62"/>
      <c r="J3" s="62"/>
      <c r="K3" s="62"/>
      <c r="L3" s="62"/>
      <c r="M3" s="62"/>
    </row>
    <row r="4" spans="8:13" x14ac:dyDescent="0.25">
      <c r="H4" s="62"/>
      <c r="I4" s="62"/>
      <c r="J4" s="62"/>
      <c r="K4" s="62"/>
      <c r="L4" s="62"/>
      <c r="M4" s="62"/>
    </row>
    <row r="5" spans="8:13" x14ac:dyDescent="0.25">
      <c r="H5" s="62"/>
      <c r="I5" s="62"/>
      <c r="J5" s="62"/>
      <c r="K5" s="62"/>
      <c r="L5" s="62"/>
      <c r="M5" s="62"/>
    </row>
    <row r="6" spans="8:13" ht="61.5" x14ac:dyDescent="0.9">
      <c r="H6" s="63" t="s">
        <v>174</v>
      </c>
      <c r="I6" s="62"/>
      <c r="J6" s="62"/>
      <c r="K6" s="62"/>
      <c r="L6" s="62"/>
      <c r="M6" s="62"/>
    </row>
    <row r="7" spans="8:13" ht="61.5" x14ac:dyDescent="0.9">
      <c r="H7" s="64" t="s">
        <v>175</v>
      </c>
      <c r="I7" s="62"/>
      <c r="J7" s="62"/>
      <c r="K7" s="62"/>
      <c r="L7" s="62"/>
      <c r="M7" s="62"/>
    </row>
    <row r="8" spans="8:13" x14ac:dyDescent="0.25">
      <c r="H8" s="62"/>
      <c r="I8" s="62"/>
      <c r="J8" s="62"/>
      <c r="K8" s="62"/>
      <c r="L8" s="62"/>
      <c r="M8" s="62"/>
    </row>
    <row r="9" spans="8:13" x14ac:dyDescent="0.25">
      <c r="H9" s="62"/>
      <c r="I9" s="62"/>
      <c r="J9" s="62"/>
      <c r="K9" s="62"/>
      <c r="L9" s="62"/>
      <c r="M9" s="62"/>
    </row>
    <row r="10" spans="8:13" x14ac:dyDescent="0.25">
      <c r="H10" s="62"/>
      <c r="I10" s="62"/>
      <c r="J10" s="62"/>
      <c r="K10" s="62"/>
      <c r="L10" s="62"/>
      <c r="M10" s="62"/>
    </row>
    <row r="11" spans="8:13" x14ac:dyDescent="0.25">
      <c r="H11" s="62"/>
      <c r="I11" s="62"/>
      <c r="J11" s="62"/>
      <c r="K11" s="62"/>
      <c r="L11" s="62"/>
      <c r="M11" s="62"/>
    </row>
    <row r="12" spans="8:13" x14ac:dyDescent="0.25">
      <c r="H12" s="62"/>
      <c r="I12" s="62"/>
      <c r="J12" s="62"/>
      <c r="K12" s="62"/>
      <c r="L12" s="62"/>
      <c r="M12" s="62"/>
    </row>
    <row r="13" spans="8:13" x14ac:dyDescent="0.25">
      <c r="H13" s="62"/>
      <c r="I13" s="62"/>
      <c r="J13" s="62"/>
      <c r="K13" s="62"/>
      <c r="L13" s="62"/>
      <c r="M13" s="62"/>
    </row>
    <row r="14" spans="8:13" x14ac:dyDescent="0.25">
      <c r="H14" s="62"/>
      <c r="I14" s="62"/>
      <c r="J14" s="62"/>
      <c r="K14" s="62"/>
      <c r="L14" s="62"/>
      <c r="M14" s="62"/>
    </row>
    <row r="15" spans="8:13" x14ac:dyDescent="0.25">
      <c r="H15" s="62"/>
      <c r="I15" s="62"/>
      <c r="J15" s="62"/>
      <c r="K15" s="62"/>
      <c r="L15" s="62"/>
      <c r="M15" s="62"/>
    </row>
    <row r="16" spans="8:13" x14ac:dyDescent="0.25">
      <c r="H16" s="62"/>
      <c r="I16" s="62"/>
      <c r="J16" s="62"/>
      <c r="K16" s="62"/>
      <c r="L16" s="62"/>
      <c r="M16" s="62"/>
    </row>
    <row r="17" spans="8:13" x14ac:dyDescent="0.25">
      <c r="H17" s="62"/>
      <c r="I17" s="62"/>
      <c r="J17" s="62"/>
      <c r="K17" s="62"/>
      <c r="L17" s="62"/>
      <c r="M17" s="62"/>
    </row>
    <row r="18" spans="8:13" x14ac:dyDescent="0.25">
      <c r="H18" s="62"/>
      <c r="I18" s="62"/>
      <c r="J18" s="62"/>
      <c r="K18" s="62"/>
      <c r="L18" s="62"/>
      <c r="M18" s="62"/>
    </row>
    <row r="19" spans="8:13" x14ac:dyDescent="0.25">
      <c r="H19" s="62"/>
      <c r="I19" s="62"/>
      <c r="J19" s="62"/>
      <c r="K19" s="62"/>
      <c r="L19" s="62"/>
      <c r="M19" s="62"/>
    </row>
    <row r="20" spans="8:13" x14ac:dyDescent="0.25">
      <c r="H20" s="62"/>
      <c r="I20" s="62"/>
      <c r="J20" s="62"/>
      <c r="K20" s="62"/>
      <c r="L20" s="62"/>
      <c r="M20" s="62"/>
    </row>
    <row r="21" spans="8:13" x14ac:dyDescent="0.25">
      <c r="H21" s="62"/>
      <c r="I21" s="62"/>
      <c r="J21" s="62"/>
      <c r="K21" s="62"/>
      <c r="L21" s="62"/>
      <c r="M21" s="62"/>
    </row>
    <row r="22" spans="8:13" x14ac:dyDescent="0.25">
      <c r="H22" s="62"/>
      <c r="I22" s="62"/>
      <c r="J22" s="62"/>
      <c r="K22" s="62"/>
      <c r="L22" s="62"/>
      <c r="M22" s="62"/>
    </row>
    <row r="23" spans="8:13" x14ac:dyDescent="0.25">
      <c r="H23" s="62"/>
      <c r="I23" s="62"/>
      <c r="J23" s="62"/>
      <c r="K23" s="62"/>
      <c r="L23" s="62"/>
      <c r="M23" s="62"/>
    </row>
    <row r="24" spans="8:13" x14ac:dyDescent="0.25">
      <c r="H24" s="62"/>
      <c r="I24" s="62"/>
      <c r="J24" s="62"/>
      <c r="K24" s="62"/>
      <c r="L24" s="62"/>
      <c r="M24" s="62"/>
    </row>
    <row r="25" spans="8:13" x14ac:dyDescent="0.25">
      <c r="H25" s="62"/>
      <c r="I25" s="62"/>
      <c r="J25" s="62"/>
      <c r="K25" s="62"/>
      <c r="L25" s="62"/>
      <c r="M25" s="62"/>
    </row>
    <row r="26" spans="8:13" x14ac:dyDescent="0.25">
      <c r="H26" s="62"/>
      <c r="I26" s="62"/>
      <c r="J26" s="62"/>
      <c r="K26" s="62"/>
      <c r="L26" s="62"/>
      <c r="M26" s="62"/>
    </row>
    <row r="27" spans="8:13" x14ac:dyDescent="0.25">
      <c r="H27" s="62"/>
      <c r="I27" s="62"/>
      <c r="J27" s="62"/>
      <c r="K27" s="62"/>
      <c r="L27" s="62"/>
      <c r="M27" s="62"/>
    </row>
    <row r="28" spans="8:13" x14ac:dyDescent="0.25">
      <c r="H28" s="62"/>
      <c r="I28" s="62"/>
      <c r="J28" s="62"/>
      <c r="K28" s="62"/>
      <c r="L28" s="62"/>
      <c r="M28" s="62"/>
    </row>
    <row r="29" spans="8:13" x14ac:dyDescent="0.25">
      <c r="H29" s="62"/>
      <c r="I29" s="62"/>
      <c r="J29" s="62"/>
      <c r="K29" s="62"/>
      <c r="L29" s="62"/>
      <c r="M29" s="62"/>
    </row>
    <row r="30" spans="8:13" x14ac:dyDescent="0.25">
      <c r="H30" s="62"/>
      <c r="I30" s="62"/>
      <c r="J30" s="62"/>
      <c r="K30" s="62"/>
      <c r="L30" s="62"/>
      <c r="M30" s="6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INDICE</vt:lpstr>
      <vt:lpstr>1</vt:lpstr>
      <vt:lpstr>2</vt:lpstr>
      <vt:lpstr>3</vt:lpstr>
      <vt:lpstr>Automotriz</vt:lpstr>
      <vt:lpstr>Hoja7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Llanto</dc:creator>
  <cp:lastModifiedBy>Freddy Llanto</cp:lastModifiedBy>
  <dcterms:created xsi:type="dcterms:W3CDTF">2024-08-15T18:58:11Z</dcterms:created>
  <dcterms:modified xsi:type="dcterms:W3CDTF">2024-08-16T16:16:24Z</dcterms:modified>
</cp:coreProperties>
</file>