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A8708480-0C8F-48CF-B01E-9CFCBDB7F903}" xr6:coauthVersionLast="47" xr6:coauthVersionMax="47" xr10:uidLastSave="{00000000-0000-0000-0000-000000000000}"/>
  <bookViews>
    <workbookView xWindow="-120" yWindow="-120" windowWidth="29040" windowHeight="15720" activeTab="2" xr2:uid="{24A0D6D1-3BD5-4640-8910-DDD540FB21B4}"/>
  </bookViews>
  <sheets>
    <sheet name="EPMC" sheetId="9" r:id="rId1"/>
    <sheet name="Cap1" sheetId="1" r:id="rId2"/>
    <sheet name="Cap2" sheetId="2" r:id="rId3"/>
    <sheet name="Hoja3" sheetId="14" r:id="rId4"/>
    <sheet name="Hoja2" sheetId="13" state="hidden" r:id="rId5"/>
    <sheet name="Hoja1" sheetId="12" state="hidden" r:id="rId6"/>
    <sheet name="Cap3" sheetId="3" state="hidden" r:id="rId7"/>
    <sheet name="Cap4" sheetId="4" state="hidden" r:id="rId8"/>
    <sheet name="Cap5" sheetId="5" state="hidden" r:id="rId9"/>
    <sheet name="Cap6" sheetId="6" state="hidden" r:id="rId10"/>
    <sheet name="Cap7" sheetId="7" state="hidden" r:id="rId11"/>
    <sheet name="Cap8" sheetId="8" state="hidden" r:id="rId12"/>
    <sheet name="Hoja11" sheetId="11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6" i="1" l="1"/>
  <c r="F146" i="1"/>
  <c r="G183" i="1"/>
  <c r="F183" i="1"/>
  <c r="G138" i="1"/>
  <c r="G140" i="1" s="1"/>
  <c r="G141" i="1" s="1"/>
  <c r="F137" i="1"/>
  <c r="F138" i="1"/>
  <c r="F140" i="1" s="1"/>
  <c r="F141" i="1" s="1"/>
  <c r="G137" i="1"/>
  <c r="S21" i="11"/>
  <c r="S18" i="11"/>
  <c r="T22" i="11"/>
  <c r="N2" i="11"/>
  <c r="N3" i="11"/>
  <c r="J8" i="11"/>
  <c r="S13" i="11"/>
  <c r="T14" i="11" s="1"/>
  <c r="T6" i="11"/>
  <c r="S5" i="11"/>
  <c r="J9" i="11"/>
  <c r="J10" i="11" s="1"/>
  <c r="I9" i="1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O4" i="11"/>
  <c r="T24" i="11" l="1"/>
  <c r="T19" i="11"/>
  <c r="J11" i="11"/>
  <c r="N10" i="11"/>
  <c r="L9" i="11"/>
  <c r="N9" i="11"/>
  <c r="J12" i="11" l="1"/>
  <c r="N11" i="11"/>
  <c r="J13" i="11" l="1"/>
  <c r="N12" i="11"/>
  <c r="J14" i="11" l="1"/>
  <c r="N13" i="11"/>
  <c r="J15" i="11" l="1"/>
  <c r="N14" i="11"/>
  <c r="J16" i="11" l="1"/>
  <c r="N15" i="11"/>
  <c r="J17" i="11" l="1"/>
  <c r="N16" i="11"/>
  <c r="J18" i="11" l="1"/>
  <c r="N17" i="11"/>
  <c r="J19" i="11" l="1"/>
  <c r="N18" i="11"/>
  <c r="J20" i="11" l="1"/>
  <c r="N19" i="11"/>
  <c r="J21" i="11" l="1"/>
  <c r="N20" i="11"/>
  <c r="J22" i="11" l="1"/>
  <c r="N21" i="11"/>
  <c r="J23" i="11" l="1"/>
  <c r="N22" i="11"/>
  <c r="J24" i="11" l="1"/>
  <c r="N23" i="11"/>
  <c r="J25" i="11" l="1"/>
  <c r="N24" i="11"/>
  <c r="J26" i="11" l="1"/>
  <c r="N25" i="11"/>
  <c r="J27" i="11" l="1"/>
  <c r="N26" i="11"/>
  <c r="J28" i="11" l="1"/>
  <c r="N27" i="11"/>
  <c r="N28" i="11" l="1"/>
  <c r="J7" i="11"/>
  <c r="M9" i="11" s="1"/>
  <c r="S2" i="11" s="1"/>
  <c r="T3" i="11" l="1"/>
  <c r="T8" i="11"/>
  <c r="O9" i="11"/>
  <c r="L10" i="11" s="1"/>
  <c r="M10" i="11" s="1"/>
  <c r="S10" i="11" s="1"/>
  <c r="T11" i="11" s="1"/>
  <c r="O10" i="11" l="1"/>
  <c r="L11" i="11" s="1"/>
  <c r="M11" i="11" s="1"/>
  <c r="O11" i="11" s="1"/>
  <c r="L12" i="11" s="1"/>
  <c r="M12" i="11" s="1"/>
  <c r="O12" i="11" s="1"/>
  <c r="L13" i="11" s="1"/>
  <c r="M13" i="11" s="1"/>
  <c r="O13" i="11" s="1"/>
  <c r="L14" i="11" s="1"/>
  <c r="M14" i="11" s="1"/>
  <c r="O14" i="11" s="1"/>
  <c r="L15" i="11" s="1"/>
  <c r="M15" i="11" s="1"/>
  <c r="O15" i="11" s="1"/>
  <c r="L16" i="11" s="1"/>
  <c r="M16" i="11" s="1"/>
  <c r="O16" i="11" s="1"/>
  <c r="L17" i="11" s="1"/>
  <c r="M17" i="11" s="1"/>
  <c r="O17" i="11" s="1"/>
  <c r="L18" i="11" s="1"/>
  <c r="M18" i="11" s="1"/>
  <c r="O18" i="11" s="1"/>
  <c r="L19" i="11" s="1"/>
  <c r="M19" i="11" s="1"/>
  <c r="O19" i="11" s="1"/>
  <c r="L20" i="11" s="1"/>
  <c r="M20" i="11" s="1"/>
  <c r="O20" i="11" s="1"/>
  <c r="L21" i="11" s="1"/>
  <c r="M21" i="11" s="1"/>
  <c r="O21" i="11" s="1"/>
  <c r="L22" i="11" s="1"/>
  <c r="M22" i="11" s="1"/>
  <c r="O22" i="11" s="1"/>
  <c r="L23" i="11" s="1"/>
  <c r="M23" i="11" s="1"/>
  <c r="O23" i="11" s="1"/>
  <c r="L24" i="11" s="1"/>
  <c r="M24" i="11" s="1"/>
  <c r="O24" i="11" s="1"/>
  <c r="L25" i="11" s="1"/>
  <c r="M25" i="11" s="1"/>
  <c r="O25" i="11" s="1"/>
  <c r="L26" i="11" s="1"/>
  <c r="M26" i="11" s="1"/>
  <c r="O26" i="11" s="1"/>
  <c r="L27" i="11" s="1"/>
  <c r="M27" i="11" s="1"/>
  <c r="O27" i="11" s="1"/>
  <c r="L28" i="11" s="1"/>
  <c r="M28" i="11" s="1"/>
  <c r="O28" i="11" s="1"/>
  <c r="T16" i="11"/>
  <c r="M29" i="11" l="1"/>
</calcChain>
</file>

<file path=xl/sharedStrings.xml><?xml version="1.0" encoding="utf-8"?>
<sst xmlns="http://schemas.openxmlformats.org/spreadsheetml/2006/main" count="285" uniqueCount="272">
  <si>
    <t>ESTATUS Y PROPÓSITO DEL MARCO CONCEPTUAL</t>
  </si>
  <si>
    <t>1.-¿Cuál es el propósito del MC?</t>
  </si>
  <si>
    <t>c) Ayudar a entender e interpretar las NIIF</t>
  </si>
  <si>
    <t xml:space="preserve">a) Ayudar al IASB (el Consejo) a desarrollar Normas NIIF que estén basadas en </t>
  </si>
  <si>
    <t xml:space="preserve">     conceptos congruentes;</t>
  </si>
  <si>
    <t xml:space="preserve">b) Ayudar a preparadores a desarrollar políticas contables congruentes cuando </t>
  </si>
  <si>
    <t xml:space="preserve">     no se aplica ninguna  Norma a una transacción en concreto u otro evento, o </t>
  </si>
  <si>
    <t xml:space="preserve">     cuando una Norma permite elegir entre  diferentes políticas contables; y</t>
  </si>
  <si>
    <t>2.-¿El MC es una Norma?</t>
  </si>
  <si>
    <t>No.</t>
  </si>
  <si>
    <t xml:space="preserve">Ningún contenido del MC prevalece sobre ninguna Norma o requerimiento de </t>
  </si>
  <si>
    <t>una Norma.</t>
  </si>
  <si>
    <t>3.-¿Cuál es la misión de la Fundación IFRS?</t>
  </si>
  <si>
    <t xml:space="preserve">Desarrollar Normas que aporten transparencia, rendición de cuentas y eficiencia </t>
  </si>
  <si>
    <t>a los mercados financieros de todo el mundo.</t>
  </si>
  <si>
    <t xml:space="preserve">El trabajo del IASB sirve al interés público fomentando la confianza, el </t>
  </si>
  <si>
    <t>crecimiento y la estabilidad financiera a largo plazo en la economía global.</t>
  </si>
  <si>
    <t>El Marco Conceptual proporciona el fundamento para elaborar Normas que:</t>
  </si>
  <si>
    <t xml:space="preserve">A) Contribuyen a la transparencia mejorando la comparabilidad y calidad </t>
  </si>
  <si>
    <t xml:space="preserve">     internacional de la información financiera, permitiendo a los inversores y </t>
  </si>
  <si>
    <t xml:space="preserve">    otros partícipes del mercado tomar decisiones económicas con información.</t>
  </si>
  <si>
    <t>B) Refuerzan la rendición de cuentas, reduciendo el vacío de información</t>
  </si>
  <si>
    <t xml:space="preserve">    entre los proveedores de capital y la gente a la que han confiado su</t>
  </si>
  <si>
    <t xml:space="preserve">   dinero. Las Normas basadas en el Marco Conceptual proporcionan</t>
  </si>
  <si>
    <t xml:space="preserve">   información que es necesaria para mantener control sobre la gerencia.</t>
  </si>
  <si>
    <t xml:space="preserve">   Como una fuente de información globalmente comparable, las Normas</t>
  </si>
  <si>
    <t xml:space="preserve">   son también de importancia vital para reguladores de todo el mundo.</t>
  </si>
  <si>
    <t xml:space="preserve">C) Contribuyen a la eficiencia económica ayudando a los inversores a </t>
  </si>
  <si>
    <t xml:space="preserve">    identificar oportunidades y riesgos en todo el mundo, mejorando así la </t>
  </si>
  <si>
    <t xml:space="preserve">    asignación de capital. Para los negocios, el uso de un único idioma contable </t>
  </si>
  <si>
    <t xml:space="preserve">    de confianza, procedente de Normas basadas en el MC disminuye el costo </t>
  </si>
  <si>
    <t xml:space="preserve">    de capital y reducirá los costos de información internacionales.</t>
  </si>
  <si>
    <t>Objetivo, utilidad y limitaciones de la información financiera con propósito general</t>
  </si>
  <si>
    <t>proporcionar información financiera sobre la entidad que informa que sea útil para:</t>
  </si>
  <si>
    <t xml:space="preserve">inversores, </t>
  </si>
  <si>
    <t xml:space="preserve">prestamistas, y </t>
  </si>
  <si>
    <t>otros acreedores existentes y potenciales,</t>
  </si>
  <si>
    <t>para tomar decisiones sobre el suministro de recursos a la entidad</t>
  </si>
  <si>
    <t>Decisiones?</t>
  </si>
  <si>
    <t>suministro o cancelación de préstamos y otras formas de crédito;</t>
  </si>
  <si>
    <t xml:space="preserve">compra, venta o mantenimiento de instrumentos de patrimonio </t>
  </si>
  <si>
    <t>compra, venta o mantenimiento de instrumentos de deuda</t>
  </si>
  <si>
    <t xml:space="preserve">ejercicio del derecho a votar que afectan el uso de los recursos económicos </t>
  </si>
  <si>
    <t>De propósito general?</t>
  </si>
  <si>
    <t xml:space="preserve">Numerosos inversores, prestamistas y otros acreedores existentes y potenciales no pueden requerir que </t>
  </si>
  <si>
    <t xml:space="preserve">las entidades que informan les proporcionen información directamente, y deben confiar en los informes </t>
  </si>
  <si>
    <t xml:space="preserve">financieros con propósito general para obtener la mayor parte de la información financiera que necesitan. </t>
  </si>
  <si>
    <t xml:space="preserve">Por consiguiente, ellos son los principales usuarios a quienes se dirigen los informes financieros con </t>
  </si>
  <si>
    <t>propósito  general.</t>
  </si>
  <si>
    <t>Los usuarios, también consideran informacion adicional</t>
  </si>
  <si>
    <t xml:space="preserve">condiciones económicas generales </t>
  </si>
  <si>
    <t xml:space="preserve">y las expectativas, </t>
  </si>
  <si>
    <t xml:space="preserve">los sucesos y la situación política, </t>
  </si>
  <si>
    <t>y las perspectivas del sector y de la empresa</t>
  </si>
  <si>
    <t xml:space="preserve">Los informes financieros con propósito general no están diseñados para mostrar el valor de la entidad </t>
  </si>
  <si>
    <t xml:space="preserve">que informa; pero proporcionan información para ayudar a los inversores, prestamistas y otros </t>
  </si>
  <si>
    <t>acreedores existentes o potenciales a estimar el valor de la entidad que informa.</t>
  </si>
  <si>
    <t xml:space="preserve">la gerencia no necesita confiar en informes financieros con propósito general porque es capaz de </t>
  </si>
  <si>
    <t>obtener la información financiera que necesita de forma interna.</t>
  </si>
  <si>
    <t xml:space="preserve">Los reguladores y público distinto de los inversores, prestamistas y otros acreedores, pueden </t>
  </si>
  <si>
    <t xml:space="preserve">encontrar también útiles los informes financieros con propósito general. </t>
  </si>
  <si>
    <t>Sin embargo, esos informes no están principalmente dirigidos a estos otros grupos</t>
  </si>
  <si>
    <t>Los estados financieros no son exactos</t>
  </si>
  <si>
    <t xml:space="preserve">En gran medida, los informes financieros se basan en estimaciones, juicios y modelos en lugar de </t>
  </si>
  <si>
    <t xml:space="preserve">representaciones exactas. El Marco Conceptual establece los conceptos que subyacen en esas </t>
  </si>
  <si>
    <t>estimaciones, juicios y modelos.</t>
  </si>
  <si>
    <t>Meta improbable</t>
  </si>
  <si>
    <t xml:space="preserve">Como en la mayoría de las metas, la visión del Marco Conceptual de la información financiera </t>
  </si>
  <si>
    <t xml:space="preserve">ideal es improbable que se alcance en su totalidad, al menos no a corto plazo, porque lleva tiempo </t>
  </si>
  <si>
    <t xml:space="preserve">comprender, aceptar e implementar nuevas formas de analizar transacciones y otros sucesos. </t>
  </si>
  <si>
    <t>Objetivo</t>
  </si>
  <si>
    <t xml:space="preserve">Información sobre los recursos económicos, los derechos de los acreedores contra la entidad y los </t>
  </si>
  <si>
    <t>cambios  en estos de la entidad que informa</t>
  </si>
  <si>
    <t>¿Qué es la situación financiera?</t>
  </si>
  <si>
    <t xml:space="preserve">es información sobre los recursos económicos de la entidad y los derechos de los acreedores </t>
  </si>
  <si>
    <t>contra la entidad</t>
  </si>
  <si>
    <t>Recursos económicos y derechos de los acreedores</t>
  </si>
  <si>
    <t xml:space="preserve">Esta información puede ayudar a los usuarios a identificar las fortalezas y debilidades financieras </t>
  </si>
  <si>
    <t>de esta entidad.</t>
  </si>
  <si>
    <t xml:space="preserve">Esa información puede ayudar a los usuarios a evaluar la liquidez y solvencia de la entidad que </t>
  </si>
  <si>
    <t xml:space="preserve">informa, sus necesidades de financiación adicional y las posibilidades de tener éxito en obtener </t>
  </si>
  <si>
    <t>esa financiación</t>
  </si>
  <si>
    <t xml:space="preserve">Esa información ayuda a los usuarios a evaluar la administración por la gerencia de los recursos </t>
  </si>
  <si>
    <t>económicos de la entidad.</t>
  </si>
  <si>
    <t xml:space="preserve">Ayuda a predecir cómo se distribuirán los flujos de efectivo futuros entre los acreedores con </t>
  </si>
  <si>
    <t>derechos contra la entidad que informa.</t>
  </si>
  <si>
    <t>1.13-1.14</t>
  </si>
  <si>
    <t>Cambios en los recursos económicos y en los derechos</t>
  </si>
  <si>
    <t xml:space="preserve">Los cambios en los recursos económicos y en los derechos de los acreedores de la entidad </t>
  </si>
  <si>
    <t>que informa proceden de:</t>
  </si>
  <si>
    <t>a) el rendimiento financiero</t>
  </si>
  <si>
    <t>c) y de otros sucesos o transacciones,</t>
  </si>
  <si>
    <t>Rendimiento financiero reflejado por la contabilidad de acumulación (o devengo)</t>
  </si>
  <si>
    <t>El devengo</t>
  </si>
  <si>
    <t xml:space="preserve">La contabilidad de acumulación (o devengo) describe los efectos de las transacciones y otros </t>
  </si>
  <si>
    <t xml:space="preserve">sucesos y circunstancias sobre los recursos económicos y los derechos de los acreedores de </t>
  </si>
  <si>
    <t xml:space="preserve">la entidad en los periodos en que esos efectos tienen lugar, incluso si los cobros y pagos </t>
  </si>
  <si>
    <t>resultantes se producen en un periodo diferente.</t>
  </si>
  <si>
    <t xml:space="preserve">b) la emisión de deuda o instrumentos </t>
  </si>
  <si>
    <t xml:space="preserve">    de patrimonio</t>
  </si>
  <si>
    <t>(origen: sus operaciones)</t>
  </si>
  <si>
    <t>(origen: Bancos)</t>
  </si>
  <si>
    <t>(origen: Accionistas)</t>
  </si>
  <si>
    <t>Rendimiento financiero reflejado por los flujos de efectivo pasados</t>
  </si>
  <si>
    <t xml:space="preserve">Ayuda a los usuarios a evaluar la capacidad de la entidad para generar entradas de efectivo netas futuras </t>
  </si>
  <si>
    <t>y a evaluar la administración por la gerencia de los recursos económicos de la entidad</t>
  </si>
  <si>
    <t xml:space="preserve">Esa información indica la forma en que la entidad que informa obtiene y gasta efectivo, incluyendo </t>
  </si>
  <si>
    <t xml:space="preserve">información sobre sus préstamos y reembolso de deuda, dividendos en efectivo u otras distribuciones </t>
  </si>
  <si>
    <t>de efectivo a los inversores, y otros factores que pueden afectar a la liquidez y solvencia de la entidad.</t>
  </si>
  <si>
    <t xml:space="preserve">La información sobre los flujos de efectivo ayuda a los usuarios a comprender las operaciones de una </t>
  </si>
  <si>
    <t xml:space="preserve">entidad que informa, a evaluar sus actividades de inversión y financiación, determinar su liquidez y </t>
  </si>
  <si>
    <t>solvencia e interpretar otra información sobre el rendimiento financiero.</t>
  </si>
  <si>
    <t xml:space="preserve">Cambios en los recursos económicos y en los derechos de los acreedores que no proceden del </t>
  </si>
  <si>
    <t>rendimiento financiero</t>
  </si>
  <si>
    <t xml:space="preserve">Los recursos económicos y los derechos de los acreedores de una entidad que informa pueden </t>
  </si>
  <si>
    <t xml:space="preserve">cambiar también por razones distintas del rendimiento financiero, tales como la emisión de </t>
  </si>
  <si>
    <t xml:space="preserve">deuda o instrumentos de patrimonio. </t>
  </si>
  <si>
    <t xml:space="preserve">La información sobre este tipo de cambios es necesaria para proporcionar a los usuarios una </t>
  </si>
  <si>
    <t xml:space="preserve">comprensión completa de por qué cambiaron los recursos económicos y los derechos de los </t>
  </si>
  <si>
    <t xml:space="preserve">acreedores de la entidad que informa, y de las implicaciones de esos cambios para su rendimiento </t>
  </si>
  <si>
    <t>financiero futuro.</t>
  </si>
  <si>
    <t>Información sobre el uso de los recursos económicos de la entidad</t>
  </si>
  <si>
    <t>1.22-1.23</t>
  </si>
  <si>
    <t xml:space="preserve">Información sobre la medida en que la gerencia de la entidad que informa ha cumplido eficiente </t>
  </si>
  <si>
    <t>y eficazmente sus responsabilidades sobre el uso de los recursos económicos de la entidad ayuda</t>
  </si>
  <si>
    <t xml:space="preserve"> a los usuarios a evaluar la administración por la gerencia de esos recursos. Esta información</t>
  </si>
  <si>
    <t xml:space="preserve"> también es útil para predecir la medida en que la gerencia usará eficiente y eficazmente los</t>
  </si>
  <si>
    <t xml:space="preserve"> recursos económicos de la entidad en periodos futuros. Por ello, es útil para la evaluación de las </t>
  </si>
  <si>
    <t>perspectivas de entradas de efectivo netas futuras de la entidad.</t>
  </si>
  <si>
    <t>Ejemplos de las responsabilidades de la gerencia para usar los recursos de la entidad incluyen</t>
  </si>
  <si>
    <t xml:space="preserve"> proteger esos recursos económicos de la entidad contra efectos desfavorables de factores</t>
  </si>
  <si>
    <t xml:space="preserve"> económicos, tales como cambios tecnológicos o de precios, y asegurar que la entidad cumple </t>
  </si>
  <si>
    <t>con la legislación, las normativas y las disposiciones contractuales que le sean aplicables.</t>
  </si>
  <si>
    <t>CARACTERÍSTICAS CUALITATIVAS DE LA INFORMACIÓN FINANCIERA ÚTIL</t>
  </si>
  <si>
    <t>Características cualitativas de la información financiera útil</t>
  </si>
  <si>
    <t>Util</t>
  </si>
  <si>
    <t>Relevante</t>
  </si>
  <si>
    <t>Representación fiel</t>
  </si>
  <si>
    <t>La información financiera ha de ser fundamentalmente:</t>
  </si>
  <si>
    <t>La información financiera se mejora si es:</t>
  </si>
  <si>
    <t xml:space="preserve">comparable, </t>
  </si>
  <si>
    <t xml:space="preserve">verificable, </t>
  </si>
  <si>
    <t xml:space="preserve">oportuna y </t>
  </si>
  <si>
    <t>comprensible.</t>
  </si>
  <si>
    <t>Relevancia</t>
  </si>
  <si>
    <t>Lo relevante tiene capacidad de influir en las decisiones tomadas por los usuarios</t>
  </si>
  <si>
    <t>La influencia depende de:</t>
  </si>
  <si>
    <t>Su valor predictivo</t>
  </si>
  <si>
    <t>Su valor confirmativo</t>
  </si>
  <si>
    <t xml:space="preserve">Puede utilizarse como un dato de entrada en los procesos </t>
  </si>
  <si>
    <t xml:space="preserve">empleados por usuarios para predecir desenlaces futuros. </t>
  </si>
  <si>
    <t xml:space="preserve">La información financiera tiene valor confirmatorio si </t>
  </si>
  <si>
    <t xml:space="preserve">proporciona  información sobre (es decir, si confirma o </t>
  </si>
  <si>
    <t>cambia) evaluaciones anteriores.</t>
  </si>
  <si>
    <t>2.6-2.10</t>
  </si>
  <si>
    <t>Materialidad o importancia relativa</t>
  </si>
  <si>
    <t xml:space="preserve">La información es material o tiene importancia relativa si su omisión o expresión inadecuada </t>
  </si>
  <si>
    <t xml:space="preserve">podría razonablemente esperarse que influir influya sobre las decisiones que los principales </t>
  </si>
  <si>
    <t xml:space="preserve">usuarios de los informes financieros con propósito general (véase el párrafo 1.5) adoptan a </t>
  </si>
  <si>
    <t xml:space="preserve">partir de esos informes, que proporcionan información financiera sobre una entidad que </t>
  </si>
  <si>
    <t xml:space="preserve">informa específica. En otras palabras, materialidad o con importancia relativa es un aspecto </t>
  </si>
  <si>
    <t xml:space="preserve">de la relevancia específico de la entidad, basado en la naturaleza o magnitud, o ambas, de las </t>
  </si>
  <si>
    <t xml:space="preserve">partidas a las que se refiere la información en el contexto del informe financiero de una entidad </t>
  </si>
  <si>
    <t xml:space="preserve">individual. Por consiguiente, el Consejo no puede especificar un umbral cuantitativo uniforme </t>
  </si>
  <si>
    <t xml:space="preserve">para la materialidad o importancia relativa, ni predeterminar qué podría ser material o tener </t>
  </si>
  <si>
    <t>importancia relativa en una situación particular.</t>
  </si>
  <si>
    <t>2.12-2.19</t>
  </si>
  <si>
    <t xml:space="preserve">Para ser útil, la información financiera debe no sólo representar los fenómenos relevantes, </t>
  </si>
  <si>
    <t xml:space="preserve">sino que también representar de forma fiel la esencia de los fenómenos que pretende </t>
  </si>
  <si>
    <t>representar.</t>
  </si>
  <si>
    <t xml:space="preserve">En muchas circunstancias, la esencia de un fenómeno económico y su forma legal son las </t>
  </si>
  <si>
    <t xml:space="preserve">mismas. Si no lo son, el suministro de información solo sobre la forma legal no representaría </t>
  </si>
  <si>
    <t>Tres características de la representación fiel</t>
  </si>
  <si>
    <t xml:space="preserve">completa, </t>
  </si>
  <si>
    <t xml:space="preserve">neutral y </t>
  </si>
  <si>
    <t>libre de error.</t>
  </si>
  <si>
    <t xml:space="preserve">toda la información necesaria para que un usuario comprenda el fenómeno </t>
  </si>
  <si>
    <t xml:space="preserve">que está siendo representado, incluyendo todas las descripciones y </t>
  </si>
  <si>
    <t>explicaciones necesarias.</t>
  </si>
  <si>
    <t xml:space="preserve">una descripción neutral es la que no contiene sesgo en la selección o </t>
  </si>
  <si>
    <t xml:space="preserve">presentación de la información financiera. Una descripción neutral no está </t>
  </si>
  <si>
    <t xml:space="preserve">sesgada, ponderada, enfatizada, atenuada o manipulada de alguna otra </t>
  </si>
  <si>
    <t xml:space="preserve">forma para incrementar la probabilidad de que la información financiera </t>
  </si>
  <si>
    <t>sea recibida de forma favorable o adversa por los usuarios.</t>
  </si>
  <si>
    <t>Prudencia</t>
  </si>
  <si>
    <t xml:space="preserve">Prudencia es el ejercicio de la cautela al hacer juicios bajo </t>
  </si>
  <si>
    <t xml:space="preserve">condiciones de incertidumbre. El ejercicio de prudencia </t>
  </si>
  <si>
    <t xml:space="preserve">significa que los activos e ingresos no están sobrestimados, </t>
  </si>
  <si>
    <t>así como que los pasivos y gastos no están subestimados.</t>
  </si>
  <si>
    <t xml:space="preserve">Libre de error significa que no hay errores u omisiones en la descripción del </t>
  </si>
  <si>
    <t xml:space="preserve">fenómeno, y que el proceso utilizado para producir la información presentada </t>
  </si>
  <si>
    <t>se ha seleccionado y aplicado sin errores.</t>
  </si>
  <si>
    <t xml:space="preserve">El uso de estimaciones razonables es una parte esencial de la preparación </t>
  </si>
  <si>
    <t xml:space="preserve">de la información financiera, y no debilita la utilidad de la información </t>
  </si>
  <si>
    <t xml:space="preserve">siempre que las estimaciones estén descritas y explicadas de forma clara </t>
  </si>
  <si>
    <t>y exacta.</t>
  </si>
  <si>
    <t>Características de Mejora</t>
  </si>
  <si>
    <t>Comparabilidad</t>
  </si>
  <si>
    <t>2.24-2.29</t>
  </si>
  <si>
    <t xml:space="preserve">La información sobre una entidad que informa es más útil si puede ser comparada con información </t>
  </si>
  <si>
    <t xml:space="preserve">similar sobre otras entidades, así como con información similar sobre la misma entidad para otro </t>
  </si>
  <si>
    <t>periodo u otra fecha.</t>
  </si>
  <si>
    <t>La comparabilidad es la característica cualitativa que permite a los usuarios identificar y comprende</t>
  </si>
  <si>
    <t>Comparabilidad no es igual a uniformidad.</t>
  </si>
  <si>
    <t>similitudes y diferencias entre partidas. Una comparación requiere al menos dos partidas.</t>
  </si>
  <si>
    <t xml:space="preserve">Permitir métodos contables alternativos para el mismo fenómeno económico disminuye la </t>
  </si>
  <si>
    <t>comparabilidad.</t>
  </si>
  <si>
    <t>Verificabilidad</t>
  </si>
  <si>
    <t>2.30-2.32</t>
  </si>
  <si>
    <t>Verificación directa e indirecta</t>
  </si>
  <si>
    <t>Oportunidad</t>
  </si>
  <si>
    <t>Comprensibilidad</t>
  </si>
  <si>
    <t>2.34-2.36</t>
  </si>
  <si>
    <t>La restricción del costo sobre la información financiera útil</t>
  </si>
  <si>
    <t>2.39-2.43</t>
  </si>
  <si>
    <t>Precio</t>
  </si>
  <si>
    <t>D</t>
  </si>
  <si>
    <t>H</t>
  </si>
  <si>
    <t>de forma fiel el fenómeno económico .</t>
  </si>
  <si>
    <t>Principal</t>
  </si>
  <si>
    <t>Tasa</t>
  </si>
  <si>
    <t>Plazo</t>
  </si>
  <si>
    <t>años</t>
  </si>
  <si>
    <t>Comisión</t>
  </si>
  <si>
    <t>Efectivo</t>
  </si>
  <si>
    <t>Inversión</t>
  </si>
  <si>
    <t>Gasto</t>
  </si>
  <si>
    <t>SI</t>
  </si>
  <si>
    <t>IF</t>
  </si>
  <si>
    <t>COBRO</t>
  </si>
  <si>
    <t>SF</t>
  </si>
  <si>
    <t>Costo amortizado</t>
  </si>
  <si>
    <t>Inversion</t>
  </si>
  <si>
    <t>Ingresos financieros</t>
  </si>
  <si>
    <t>Saldo de la inversión (1)</t>
  </si>
  <si>
    <t>Saldo de la inversión (2)</t>
  </si>
  <si>
    <t>Saldo de la inversión (3)</t>
  </si>
  <si>
    <t xml:space="preserve">Verificabilidad significa que observadores independientes y diferentes, debidamente informados, </t>
  </si>
  <si>
    <t xml:space="preserve">podrían alcanzar un acuerdo, aunque no necesariamente completo, de que una descripción particular </t>
  </si>
  <si>
    <t>es una representación fiel.</t>
  </si>
  <si>
    <t xml:space="preserve">Revelar las hipótesis subyacentes, los métodos de recopilar la información y otros factores y </t>
  </si>
  <si>
    <t>circunstancias que respaldan la información</t>
  </si>
  <si>
    <t xml:space="preserve">Oportunidad significa tener información disponible para los decisores a tiempo de ser capaz </t>
  </si>
  <si>
    <t xml:space="preserve">de influir en sus decisiones. Generalmente, cuanto más antigua es la información menos útil </t>
  </si>
  <si>
    <t xml:space="preserve">resulta. Sin embargo, cierta información puede continuar siendo oportuna durante bastante </t>
  </si>
  <si>
    <t xml:space="preserve">tiempo después del cierre de un periodo sobre el que se informa debido a que, por ejemplo, </t>
  </si>
  <si>
    <t>algunos usuarios pueden necesitar identificar y evaluar tendencias</t>
  </si>
  <si>
    <t xml:space="preserve">Los informes financieros se preparan para usuarios que tienen un conocimiento razonable </t>
  </si>
  <si>
    <t xml:space="preserve">La clasificación, caracterización y presentación de la información de forma clara y concisa </t>
  </si>
  <si>
    <t>la hace comprensible.</t>
  </si>
  <si>
    <t xml:space="preserve">de las actividades económicas y del mundo de los negocios, y que revisan y analizan la </t>
  </si>
  <si>
    <t xml:space="preserve">información con diligencia. A veces, incluso usuarios diligentes y bien informados pueden </t>
  </si>
  <si>
    <t xml:space="preserve">necesitar recabar la ayuda de un asesor para comprender información sobre fenómenos </t>
  </si>
  <si>
    <t>económicos complejos.</t>
  </si>
  <si>
    <t xml:space="preserve">El costo es una restricción dominante en la información que puede proporcionarse </t>
  </si>
  <si>
    <t>mediante la información financiera.</t>
  </si>
  <si>
    <t xml:space="preserve">La presentación de información financiera impone costos, y es importante que esos </t>
  </si>
  <si>
    <t>costos estén justificados por los beneficios de presentar esa información.</t>
  </si>
  <si>
    <t xml:space="preserve">La informacion financiera de calidad da lugar a un funcionamiento más eficiente de los </t>
  </si>
  <si>
    <t>mercados de capitales y a un menor costo de capital para la economía en su conjunto.</t>
  </si>
  <si>
    <t xml:space="preserve">Un inversor, prestamista u otro acreedor individual también se beneficia mediante </t>
  </si>
  <si>
    <t xml:space="preserve">una toma de decisiones mejor informadas. </t>
  </si>
  <si>
    <t>MARCO</t>
  </si>
  <si>
    <t>CONCEPTUAL</t>
  </si>
  <si>
    <t xml:space="preserve">PARA LA </t>
  </si>
  <si>
    <t xml:space="preserve">INFORMACION </t>
  </si>
  <si>
    <t>FINANCIERA</t>
  </si>
  <si>
    <t>UTILIDAD ANTES DE IMPUESTOS</t>
  </si>
  <si>
    <t>IMPUESTO A LA RENTA</t>
  </si>
  <si>
    <t>UTILIDAD NETA</t>
  </si>
  <si>
    <t>Tasa efectiva</t>
  </si>
  <si>
    <t xml:space="preserve">Tasa legal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</si>
</sst>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/>
    <xf numFmtId="0" fontId="2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5" fillId="3" borderId="0" xfId="0" applyFont="1" applyFill="1"/>
    <xf numFmtId="0" fontId="2" fillId="4" borderId="0" xfId="0" applyFont="1" applyFill="1"/>
    <xf numFmtId="0" fontId="6" fillId="0" borderId="0" xfId="0" applyFont="1"/>
    <xf numFmtId="0" fontId="7" fillId="0" borderId="0" xfId="0" applyFont="1"/>
    <xf numFmtId="0" fontId="2" fillId="4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2" fontId="4" fillId="0" borderId="0" xfId="0" applyNumberFormat="1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0" fontId="0" fillId="0" borderId="5" xfId="0" applyBorder="1"/>
    <xf numFmtId="164" fontId="0" fillId="6" borderId="8" xfId="1" applyNumberFormat="1" applyFont="1" applyFill="1" applyBorder="1"/>
    <xf numFmtId="0" fontId="0" fillId="0" borderId="10" xfId="0" applyBorder="1"/>
    <xf numFmtId="0" fontId="0" fillId="0" borderId="0" xfId="1" applyNumberFormat="1" applyFont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5" fillId="8" borderId="5" xfId="1" applyNumberFormat="1" applyFont="1" applyFill="1" applyBorder="1"/>
    <xf numFmtId="164" fontId="5" fillId="8" borderId="5" xfId="1" applyNumberFormat="1" applyFont="1" applyFill="1" applyBorder="1" applyAlignment="1">
      <alignment horizontal="center"/>
    </xf>
    <xf numFmtId="164" fontId="5" fillId="8" borderId="6" xfId="1" applyNumberFormat="1" applyFont="1" applyFill="1" applyBorder="1" applyAlignment="1">
      <alignment horizontal="center"/>
    </xf>
    <xf numFmtId="164" fontId="0" fillId="0" borderId="7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10" fontId="0" fillId="0" borderId="0" xfId="2" applyNumberFormat="1" applyFont="1" applyBorder="1"/>
    <xf numFmtId="164" fontId="3" fillId="0" borderId="0" xfId="1" applyNumberFormat="1" applyFont="1" applyBorder="1"/>
    <xf numFmtId="164" fontId="3" fillId="0" borderId="8" xfId="1" applyNumberFormat="1" applyFont="1" applyBorder="1"/>
    <xf numFmtId="0" fontId="0" fillId="0" borderId="7" xfId="1" applyNumberFormat="1" applyFont="1" applyBorder="1"/>
    <xf numFmtId="164" fontId="5" fillId="8" borderId="0" xfId="1" applyNumberFormat="1" applyFont="1" applyFill="1" applyBorder="1" applyAlignment="1">
      <alignment horizontal="center"/>
    </xf>
    <xf numFmtId="164" fontId="5" fillId="8" borderId="8" xfId="1" applyNumberFormat="1" applyFont="1" applyFill="1" applyBorder="1" applyAlignment="1">
      <alignment horizontal="center"/>
    </xf>
    <xf numFmtId="164" fontId="0" fillId="5" borderId="8" xfId="1" applyNumberFormat="1" applyFont="1" applyFill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4" fillId="5" borderId="10" xfId="1" applyNumberFormat="1" applyFont="1" applyFill="1" applyBorder="1"/>
    <xf numFmtId="164" fontId="0" fillId="0" borderId="11" xfId="1" applyNumberFormat="1" applyFont="1" applyBorder="1"/>
    <xf numFmtId="164" fontId="4" fillId="0" borderId="0" xfId="1" applyNumberFormat="1" applyFont="1" applyBorder="1"/>
    <xf numFmtId="164" fontId="0" fillId="9" borderId="0" xfId="1" applyNumberFormat="1" applyFont="1" applyFill="1" applyBorder="1"/>
    <xf numFmtId="164" fontId="0" fillId="9" borderId="3" xfId="0" applyNumberFormat="1" applyFill="1" applyBorder="1"/>
    <xf numFmtId="164" fontId="0" fillId="9" borderId="8" xfId="1" applyNumberFormat="1" applyFont="1" applyFill="1" applyBorder="1"/>
    <xf numFmtId="164" fontId="0" fillId="6" borderId="3" xfId="0" applyNumberFormat="1" applyFill="1" applyBorder="1"/>
    <xf numFmtId="0" fontId="0" fillId="0" borderId="6" xfId="0" applyBorder="1"/>
    <xf numFmtId="0" fontId="0" fillId="0" borderId="8" xfId="0" applyBorder="1"/>
    <xf numFmtId="164" fontId="0" fillId="0" borderId="8" xfId="0" applyNumberFormat="1" applyBorder="1"/>
    <xf numFmtId="0" fontId="0" fillId="0" borderId="11" xfId="0" applyBorder="1"/>
    <xf numFmtId="164" fontId="0" fillId="7" borderId="3" xfId="0" applyNumberFormat="1" applyFill="1" applyBorder="1"/>
    <xf numFmtId="164" fontId="0" fillId="7" borderId="8" xfId="1" applyNumberFormat="1" applyFont="1" applyFill="1" applyBorder="1"/>
    <xf numFmtId="164" fontId="0" fillId="10" borderId="1" xfId="1" applyNumberFormat="1" applyFont="1" applyFill="1" applyBorder="1"/>
    <xf numFmtId="164" fontId="0" fillId="10" borderId="2" xfId="1" applyNumberFormat="1" applyFont="1" applyFill="1" applyBorder="1"/>
    <xf numFmtId="0" fontId="0" fillId="10" borderId="2" xfId="0" applyFill="1" applyBorder="1"/>
    <xf numFmtId="165" fontId="4" fillId="10" borderId="0" xfId="2" applyNumberFormat="1" applyFont="1" applyFill="1" applyBorder="1" applyAlignment="1">
      <alignment horizontal="center"/>
    </xf>
    <xf numFmtId="0" fontId="8" fillId="4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11" borderId="0" xfId="0" applyFill="1"/>
    <xf numFmtId="0" fontId="0" fillId="12" borderId="0" xfId="0" applyFill="1"/>
    <xf numFmtId="0" fontId="4" fillId="12" borderId="0" xfId="0" applyFont="1" applyFill="1"/>
    <xf numFmtId="0" fontId="4" fillId="12" borderId="0" xfId="0" applyFont="1" applyFill="1" applyAlignment="1">
      <alignment horizontal="right"/>
    </xf>
    <xf numFmtId="0" fontId="6" fillId="12" borderId="0" xfId="0" applyFont="1" applyFill="1"/>
    <xf numFmtId="0" fontId="9" fillId="12" borderId="0" xfId="0" applyFont="1" applyFill="1"/>
    <xf numFmtId="0" fontId="10" fillId="12" borderId="0" xfId="0" applyFont="1" applyFill="1"/>
    <xf numFmtId="0" fontId="9" fillId="12" borderId="0" xfId="0" applyFont="1" applyFill="1" applyAlignment="1">
      <alignment horizontal="right"/>
    </xf>
    <xf numFmtId="2" fontId="4" fillId="12" borderId="0" xfId="0" applyNumberFormat="1" applyFont="1" applyFill="1" applyAlignment="1">
      <alignment horizontal="right"/>
    </xf>
    <xf numFmtId="0" fontId="0" fillId="12" borderId="0" xfId="0" applyFill="1" applyAlignment="1">
      <alignment horizontal="right"/>
    </xf>
    <xf numFmtId="0" fontId="11" fillId="3" borderId="0" xfId="0" applyFont="1" applyFill="1"/>
    <xf numFmtId="0" fontId="4" fillId="13" borderId="0" xfId="0" applyFont="1" applyFill="1"/>
    <xf numFmtId="0" fontId="0" fillId="13" borderId="0" xfId="0" applyFill="1"/>
    <xf numFmtId="0" fontId="7" fillId="13" borderId="0" xfId="0" applyFont="1" applyFill="1"/>
    <xf numFmtId="2" fontId="4" fillId="13" borderId="0" xfId="0" applyNumberFormat="1" applyFont="1" applyFill="1" applyAlignment="1">
      <alignment horizontal="right"/>
    </xf>
    <xf numFmtId="0" fontId="0" fillId="13" borderId="0" xfId="0" applyFill="1" applyAlignment="1">
      <alignment horizontal="right"/>
    </xf>
    <xf numFmtId="0" fontId="4" fillId="14" borderId="0" xfId="0" applyFont="1" applyFill="1"/>
    <xf numFmtId="0" fontId="4" fillId="14" borderId="0" xfId="0" applyFont="1" applyFill="1" applyAlignment="1">
      <alignment horizontal="right"/>
    </xf>
    <xf numFmtId="0" fontId="7" fillId="14" borderId="0" xfId="0" applyFont="1" applyFill="1"/>
    <xf numFmtId="0" fontId="0" fillId="0" borderId="4" xfId="0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/>
    <xf numFmtId="0" fontId="0" fillId="15" borderId="7" xfId="0" applyFill="1" applyBorder="1"/>
    <xf numFmtId="0" fontId="0" fillId="15" borderId="0" xfId="0" applyFill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0" fontId="0" fillId="15" borderId="9" xfId="0" applyFill="1" applyBorder="1"/>
    <xf numFmtId="0" fontId="0" fillId="15" borderId="10" xfId="0" applyFill="1" applyBorder="1"/>
    <xf numFmtId="164" fontId="0" fillId="15" borderId="10" xfId="1" applyNumberFormat="1" applyFont="1" applyFill="1" applyBorder="1"/>
    <xf numFmtId="164" fontId="0" fillId="15" borderId="11" xfId="1" applyNumberFormat="1" applyFont="1" applyFill="1" applyBorder="1"/>
    <xf numFmtId="0" fontId="12" fillId="15" borderId="0" xfId="0" applyFont="1" applyFill="1"/>
    <xf numFmtId="10" fontId="12" fillId="15" borderId="0" xfId="2" applyNumberFormat="1" applyFont="1" applyFill="1"/>
    <xf numFmtId="0" fontId="12" fillId="16" borderId="0" xfId="0" applyFont="1" applyFill="1"/>
    <xf numFmtId="10" fontId="12" fillId="16" borderId="0" xfId="2" applyNumberFormat="1" applyFont="1" applyFill="1"/>
    <xf numFmtId="3" fontId="0" fillId="0" borderId="0" xfId="0" applyNumberFormat="1"/>
    <xf numFmtId="3" fontId="0" fillId="16" borderId="0" xfId="0" applyNumberFormat="1" applyFill="1"/>
    <xf numFmtId="10" fontId="0" fillId="16" borderId="0" xfId="2" applyNumberFormat="1" applyFont="1" applyFill="1"/>
    <xf numFmtId="164" fontId="4" fillId="17" borderId="0" xfId="1" applyNumberFormat="1" applyFont="1" applyFill="1"/>
    <xf numFmtId="0" fontId="13" fillId="4" borderId="0" xfId="0" applyFont="1" applyFill="1"/>
    <xf numFmtId="0" fontId="14" fillId="0" borderId="0" xfId="0" applyFont="1"/>
    <xf numFmtId="0" fontId="14" fillId="3" borderId="0" xfId="0" applyFont="1" applyFill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0" fontId="14" fillId="6" borderId="0" xfId="0" applyFont="1" applyFill="1"/>
    <xf numFmtId="0" fontId="17" fillId="0" borderId="0" xfId="0" applyFont="1"/>
    <xf numFmtId="0" fontId="16" fillId="9" borderId="0" xfId="0" applyFont="1" applyFill="1"/>
    <xf numFmtId="0" fontId="14" fillId="9" borderId="0" xfId="0" applyFont="1" applyFill="1"/>
    <xf numFmtId="3" fontId="15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716017</xdr:colOff>
      <xdr:row>149</xdr:row>
      <xdr:rowOff>59119</xdr:rowOff>
    </xdr:from>
    <xdr:to>
      <xdr:col>8</xdr:col>
      <xdr:colOff>59120</xdr:colOff>
      <xdr:row>179</xdr:row>
      <xdr:rowOff>105918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55C918-0CFE-4C63-0695-5D36E51FA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086" y="27215222"/>
          <a:ext cx="5018689" cy="5761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715326</xdr:colOff>
      <xdr:row>13</xdr:row>
      <xdr:rowOff>346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84391C-1EE6-3512-6BA4-9383765E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11326" cy="2476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648641</xdr:colOff>
      <xdr:row>4</xdr:row>
      <xdr:rowOff>143001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A8CFAD-7145-81FB-F568-AB197C02B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44641" cy="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8</xdr:col>
      <xdr:colOff>743905</xdr:colOff>
      <xdr:row>25</xdr:row>
      <xdr:rowOff>48163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F0615F-A71A-B10A-8871-3D12B2427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0"/>
          <a:ext cx="6839905" cy="38581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667694</xdr:colOff>
      <xdr:row>7</xdr:row>
      <xdr:rowOff>143081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F78CC-1670-AC18-A48D-F079619D7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3694" cy="14765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724852</xdr:colOff>
      <xdr:row>23</xdr:row>
      <xdr:rowOff>162559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527DDA-A90E-858C-B9CD-E77893A98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20852" cy="45440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677220</xdr:colOff>
      <xdr:row>15</xdr:row>
      <xdr:rowOff>38504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D46062-B729-1A60-78FB-46071603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73220" cy="28960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658168</xdr:colOff>
      <xdr:row>8</xdr:row>
      <xdr:rowOff>124055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865027-015A-1E21-DEFD-1B128345E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54168" cy="16480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0</xdr:rowOff>
    </xdr:from>
    <xdr:to>
      <xdr:col>5</xdr:col>
      <xdr:colOff>738189</xdr:colOff>
      <xdr:row>11</xdr:row>
      <xdr:rowOff>182562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D2BF6C-0AF8-EBBD-163E-839561ABD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1" y="0"/>
          <a:ext cx="4516438" cy="229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AB12-55D7-4D01-979C-C59B0B7D2805}">
  <sheetPr>
    <tabColor rgb="FF0070C0"/>
  </sheetPr>
  <dimension ref="A1:G42"/>
  <sheetViews>
    <sheetView zoomScale="130" zoomScaleNormal="130" workbookViewId="0">
      <selection activeCell="A17" sqref="A17:F41"/>
    </sheetView>
  </sheetViews>
  <sheetFormatPr baseColWidth="10" defaultRowHeight="15" x14ac:dyDescent="0.25"/>
  <cols>
    <col min="7" max="7" width="1.5703125" customWidth="1"/>
  </cols>
  <sheetData>
    <row r="1" spans="1:7" x14ac:dyDescent="0.25">
      <c r="A1" s="4" t="s">
        <v>0</v>
      </c>
      <c r="B1" s="5"/>
      <c r="C1" s="5"/>
      <c r="D1" s="5"/>
      <c r="E1" s="5"/>
      <c r="F1" s="5"/>
      <c r="G1" s="54"/>
    </row>
    <row r="2" spans="1:7" x14ac:dyDescent="0.25">
      <c r="G2" s="54"/>
    </row>
    <row r="3" spans="1:7" x14ac:dyDescent="0.25">
      <c r="A3" s="2" t="s">
        <v>1</v>
      </c>
      <c r="B3" s="3"/>
      <c r="C3" s="3"/>
      <c r="D3" s="3"/>
      <c r="E3" s="3"/>
      <c r="F3" s="3"/>
      <c r="G3" s="54"/>
    </row>
    <row r="4" spans="1:7" x14ac:dyDescent="0.25">
      <c r="A4" s="56" t="s">
        <v>3</v>
      </c>
      <c r="B4" s="56"/>
      <c r="C4" s="56"/>
      <c r="D4" s="56"/>
      <c r="E4" s="56"/>
      <c r="F4" s="56"/>
      <c r="G4" s="54"/>
    </row>
    <row r="5" spans="1:7" x14ac:dyDescent="0.25">
      <c r="A5" s="56" t="s">
        <v>4</v>
      </c>
      <c r="B5" s="56"/>
      <c r="C5" s="56"/>
      <c r="D5" s="56"/>
      <c r="E5" s="56"/>
      <c r="F5" s="56"/>
      <c r="G5" s="54"/>
    </row>
    <row r="6" spans="1:7" x14ac:dyDescent="0.25">
      <c r="A6" s="56" t="s">
        <v>5</v>
      </c>
      <c r="B6" s="56"/>
      <c r="C6" s="56"/>
      <c r="D6" s="56"/>
      <c r="E6" s="56"/>
      <c r="F6" s="56"/>
      <c r="G6" s="54"/>
    </row>
    <row r="7" spans="1:7" x14ac:dyDescent="0.25">
      <c r="A7" s="56" t="s">
        <v>6</v>
      </c>
      <c r="B7" s="56"/>
      <c r="C7" s="56"/>
      <c r="D7" s="56"/>
      <c r="E7" s="56"/>
      <c r="F7" s="56"/>
      <c r="G7" s="54"/>
    </row>
    <row r="8" spans="1:7" x14ac:dyDescent="0.25">
      <c r="A8" s="56" t="s">
        <v>7</v>
      </c>
      <c r="B8" s="56"/>
      <c r="C8" s="56"/>
      <c r="D8" s="56"/>
      <c r="E8" s="56"/>
      <c r="F8" s="56"/>
      <c r="G8" s="54"/>
    </row>
    <row r="9" spans="1:7" x14ac:dyDescent="0.25">
      <c r="A9" s="56" t="s">
        <v>2</v>
      </c>
      <c r="B9" s="56"/>
      <c r="C9" s="56"/>
      <c r="D9" s="56"/>
      <c r="E9" s="56"/>
      <c r="F9" s="56"/>
      <c r="G9" s="54"/>
    </row>
    <row r="10" spans="1:7" x14ac:dyDescent="0.25">
      <c r="A10" s="56"/>
      <c r="B10" s="56"/>
      <c r="C10" s="56"/>
      <c r="D10" s="56"/>
      <c r="E10" s="56"/>
      <c r="F10" s="56"/>
      <c r="G10" s="54"/>
    </row>
    <row r="11" spans="1:7" x14ac:dyDescent="0.25">
      <c r="A11" s="2" t="s">
        <v>8</v>
      </c>
      <c r="B11" s="3"/>
      <c r="C11" s="3"/>
      <c r="D11" s="3"/>
      <c r="E11" s="3"/>
      <c r="F11" s="3"/>
      <c r="G11" s="54"/>
    </row>
    <row r="12" spans="1:7" x14ac:dyDescent="0.25">
      <c r="A12" s="57" t="s">
        <v>9</v>
      </c>
      <c r="B12" s="57"/>
      <c r="C12" s="57"/>
      <c r="D12" s="57"/>
      <c r="E12" s="57"/>
      <c r="F12" s="57"/>
      <c r="G12" s="54"/>
    </row>
    <row r="13" spans="1:7" x14ac:dyDescent="0.25">
      <c r="A13" s="57" t="s">
        <v>10</v>
      </c>
      <c r="B13" s="57"/>
      <c r="C13" s="57"/>
      <c r="D13" s="57"/>
      <c r="E13" s="57"/>
      <c r="F13" s="57"/>
      <c r="G13" s="54"/>
    </row>
    <row r="14" spans="1:7" x14ac:dyDescent="0.25">
      <c r="A14" s="57" t="s">
        <v>11</v>
      </c>
      <c r="B14" s="57"/>
      <c r="C14" s="57"/>
      <c r="D14" s="57"/>
      <c r="E14" s="57"/>
      <c r="F14" s="57"/>
      <c r="G14" s="54"/>
    </row>
    <row r="15" spans="1:7" x14ac:dyDescent="0.25">
      <c r="A15" s="57"/>
      <c r="B15" s="57"/>
      <c r="C15" s="57"/>
      <c r="D15" s="57"/>
      <c r="E15" s="57"/>
      <c r="F15" s="57"/>
      <c r="G15" s="54"/>
    </row>
    <row r="16" spans="1:7" x14ac:dyDescent="0.25">
      <c r="A16" s="2" t="s">
        <v>12</v>
      </c>
      <c r="B16" s="3"/>
      <c r="C16" s="3"/>
      <c r="D16" s="3"/>
      <c r="E16" s="3"/>
      <c r="F16" s="3"/>
      <c r="G16" s="54"/>
    </row>
    <row r="17" spans="1:7" x14ac:dyDescent="0.25">
      <c r="G17" s="54"/>
    </row>
    <row r="18" spans="1:7" x14ac:dyDescent="0.25">
      <c r="A18" t="s">
        <v>13</v>
      </c>
      <c r="G18" s="54"/>
    </row>
    <row r="19" spans="1:7" x14ac:dyDescent="0.25">
      <c r="A19" t="s">
        <v>14</v>
      </c>
      <c r="G19" s="54"/>
    </row>
    <row r="20" spans="1:7" x14ac:dyDescent="0.25">
      <c r="G20" s="54"/>
    </row>
    <row r="21" spans="1:7" x14ac:dyDescent="0.25">
      <c r="A21" t="s">
        <v>15</v>
      </c>
      <c r="G21" s="54"/>
    </row>
    <row r="22" spans="1:7" x14ac:dyDescent="0.25">
      <c r="A22" t="s">
        <v>16</v>
      </c>
      <c r="G22" s="54"/>
    </row>
    <row r="23" spans="1:7" x14ac:dyDescent="0.25">
      <c r="G23" s="54"/>
    </row>
    <row r="24" spans="1:7" x14ac:dyDescent="0.25">
      <c r="A24" t="s">
        <v>17</v>
      </c>
      <c r="G24" s="54"/>
    </row>
    <row r="25" spans="1:7" x14ac:dyDescent="0.25">
      <c r="G25" s="54"/>
    </row>
    <row r="26" spans="1:7" x14ac:dyDescent="0.25">
      <c r="A26" t="s">
        <v>18</v>
      </c>
      <c r="G26" s="54"/>
    </row>
    <row r="27" spans="1:7" x14ac:dyDescent="0.25">
      <c r="A27" t="s">
        <v>19</v>
      </c>
      <c r="G27" s="54"/>
    </row>
    <row r="28" spans="1:7" x14ac:dyDescent="0.25">
      <c r="A28" t="s">
        <v>20</v>
      </c>
      <c r="G28" s="54"/>
    </row>
    <row r="29" spans="1:7" x14ac:dyDescent="0.25">
      <c r="G29" s="54"/>
    </row>
    <row r="30" spans="1:7" x14ac:dyDescent="0.25">
      <c r="A30" t="s">
        <v>21</v>
      </c>
      <c r="G30" s="54"/>
    </row>
    <row r="31" spans="1:7" x14ac:dyDescent="0.25">
      <c r="A31" t="s">
        <v>22</v>
      </c>
      <c r="G31" s="54"/>
    </row>
    <row r="32" spans="1:7" x14ac:dyDescent="0.25">
      <c r="A32" t="s">
        <v>23</v>
      </c>
      <c r="G32" s="54"/>
    </row>
    <row r="33" spans="1:7" x14ac:dyDescent="0.25">
      <c r="A33" t="s">
        <v>24</v>
      </c>
      <c r="G33" s="54"/>
    </row>
    <row r="34" spans="1:7" x14ac:dyDescent="0.25">
      <c r="A34" t="s">
        <v>25</v>
      </c>
      <c r="G34" s="54"/>
    </row>
    <row r="35" spans="1:7" x14ac:dyDescent="0.25">
      <c r="A35" t="s">
        <v>26</v>
      </c>
      <c r="G35" s="54"/>
    </row>
    <row r="36" spans="1:7" x14ac:dyDescent="0.25">
      <c r="G36" s="54"/>
    </row>
    <row r="37" spans="1:7" x14ac:dyDescent="0.25">
      <c r="A37" t="s">
        <v>27</v>
      </c>
      <c r="G37" s="54"/>
    </row>
    <row r="38" spans="1:7" x14ac:dyDescent="0.25">
      <c r="A38" t="s">
        <v>28</v>
      </c>
      <c r="G38" s="54"/>
    </row>
    <row r="39" spans="1:7" x14ac:dyDescent="0.25">
      <c r="A39" t="s">
        <v>29</v>
      </c>
      <c r="G39" s="54"/>
    </row>
    <row r="40" spans="1:7" x14ac:dyDescent="0.25">
      <c r="A40" t="s">
        <v>30</v>
      </c>
      <c r="G40" s="54"/>
    </row>
    <row r="41" spans="1:7" x14ac:dyDescent="0.25">
      <c r="A41" t="s">
        <v>31</v>
      </c>
      <c r="G41" s="54"/>
    </row>
    <row r="42" spans="1:7" x14ac:dyDescent="0.25">
      <c r="A42" s="54"/>
      <c r="B42" s="54"/>
      <c r="C42" s="54"/>
      <c r="D42" s="54"/>
      <c r="E42" s="54"/>
      <c r="F42" s="54"/>
      <c r="G42" s="5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18FC-7E1B-4986-8474-3C38278AFB6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3A7A-D8B8-4B7B-B616-7EEE64BD733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FD50-AF0D-42FC-9A68-3349961796E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1E44-B0C7-4BF2-8688-360E19017B86}">
  <sheetPr>
    <tabColor rgb="FF0070C0"/>
  </sheetPr>
  <dimension ref="G1:T34"/>
  <sheetViews>
    <sheetView zoomScale="120" zoomScaleNormal="120" workbookViewId="0">
      <selection activeCell="L18" sqref="L18"/>
    </sheetView>
  </sheetViews>
  <sheetFormatPr baseColWidth="10" defaultRowHeight="15" x14ac:dyDescent="0.25"/>
  <cols>
    <col min="6" max="6" width="11.28515625" customWidth="1"/>
    <col min="7" max="7" width="0.85546875" hidden="1" customWidth="1"/>
    <col min="8" max="8" width="1.7109375" customWidth="1"/>
    <col min="9" max="9" width="9.85546875" style="13" customWidth="1"/>
    <col min="10" max="10" width="11.42578125" style="13"/>
    <col min="11" max="11" width="6.7109375" style="13" bestFit="1" customWidth="1"/>
    <col min="12" max="15" width="11.42578125" style="13"/>
    <col min="16" max="16" width="3.85546875" style="13" customWidth="1"/>
    <col min="17" max="18" width="11.42578125" style="13"/>
  </cols>
  <sheetData>
    <row r="1" spans="9:20" x14ac:dyDescent="0.25">
      <c r="I1" s="19" t="s">
        <v>219</v>
      </c>
      <c r="J1" s="20">
        <v>1000000</v>
      </c>
      <c r="K1" s="20"/>
      <c r="L1" s="21"/>
      <c r="M1" s="21"/>
      <c r="N1" s="22" t="s">
        <v>216</v>
      </c>
      <c r="O1" s="23" t="s">
        <v>217</v>
      </c>
      <c r="Q1" s="19"/>
      <c r="R1" s="20"/>
      <c r="S1" s="15"/>
      <c r="T1" s="43"/>
    </row>
    <row r="2" spans="9:20" x14ac:dyDescent="0.25">
      <c r="I2" s="24" t="s">
        <v>215</v>
      </c>
      <c r="J2" s="25">
        <v>1200000</v>
      </c>
      <c r="K2" s="25"/>
      <c r="L2" s="25" t="s">
        <v>225</v>
      </c>
      <c r="M2" s="25"/>
      <c r="N2" s="25">
        <f>+O4-N3</f>
        <v>1200000</v>
      </c>
      <c r="O2" s="26"/>
      <c r="Q2" s="24" t="s">
        <v>232</v>
      </c>
      <c r="R2" s="25"/>
      <c r="S2" s="14">
        <f>+M9</f>
        <v>42987.373721346514</v>
      </c>
      <c r="T2" s="44"/>
    </row>
    <row r="3" spans="9:20" x14ac:dyDescent="0.25">
      <c r="I3" s="24" t="s">
        <v>220</v>
      </c>
      <c r="J3" s="27">
        <v>0.05</v>
      </c>
      <c r="K3" s="25"/>
      <c r="L3" s="28" t="s">
        <v>226</v>
      </c>
      <c r="M3" s="25"/>
      <c r="N3" s="28">
        <f>+J5*J2</f>
        <v>12000</v>
      </c>
      <c r="O3" s="29"/>
      <c r="Q3" s="24" t="s">
        <v>233</v>
      </c>
      <c r="R3" s="25"/>
      <c r="T3" s="45">
        <f>+S2</f>
        <v>42987.373721346514</v>
      </c>
    </row>
    <row r="4" spans="9:20" x14ac:dyDescent="0.25">
      <c r="I4" s="24" t="s">
        <v>221</v>
      </c>
      <c r="J4" s="25">
        <v>20</v>
      </c>
      <c r="K4" s="25" t="s">
        <v>222</v>
      </c>
      <c r="L4" s="25" t="s">
        <v>224</v>
      </c>
      <c r="M4" s="25"/>
      <c r="N4" s="25"/>
      <c r="O4" s="26">
        <f>+J2*(1+J5)</f>
        <v>1212000</v>
      </c>
      <c r="Q4" s="24"/>
      <c r="R4" s="25"/>
      <c r="T4" s="44"/>
    </row>
    <row r="5" spans="9:20" x14ac:dyDescent="0.25">
      <c r="I5" s="24" t="s">
        <v>223</v>
      </c>
      <c r="J5" s="27">
        <v>0.01</v>
      </c>
      <c r="K5" s="25"/>
      <c r="L5" s="25"/>
      <c r="M5" s="25"/>
      <c r="N5" s="25"/>
      <c r="O5" s="26"/>
      <c r="Q5" s="24" t="s">
        <v>224</v>
      </c>
      <c r="R5" s="25"/>
      <c r="S5" s="14">
        <f>-N9</f>
        <v>50000</v>
      </c>
      <c r="T5" s="44"/>
    </row>
    <row r="6" spans="9:20" x14ac:dyDescent="0.25">
      <c r="I6" s="24"/>
      <c r="J6" s="25"/>
      <c r="K6" s="25"/>
      <c r="L6" s="25"/>
      <c r="M6" s="25"/>
      <c r="N6" s="25"/>
      <c r="O6" s="26"/>
      <c r="Q6" s="24" t="s">
        <v>232</v>
      </c>
      <c r="R6" s="25"/>
      <c r="T6" s="45">
        <f>+S5</f>
        <v>50000</v>
      </c>
    </row>
    <row r="7" spans="9:20" ht="15.75" thickBot="1" x14ac:dyDescent="0.3">
      <c r="I7" s="24"/>
      <c r="J7" s="52">
        <f>IRR(J8:J28)</f>
        <v>3.5822811434455426E-2</v>
      </c>
      <c r="K7" s="25"/>
      <c r="L7" s="38" t="s">
        <v>231</v>
      </c>
      <c r="M7" s="25"/>
      <c r="N7" s="25"/>
      <c r="O7" s="26"/>
      <c r="Q7" s="24"/>
      <c r="R7" s="25"/>
      <c r="T7" s="44"/>
    </row>
    <row r="8" spans="9:20" ht="15.75" thickBot="1" x14ac:dyDescent="0.3">
      <c r="I8" s="30">
        <v>0</v>
      </c>
      <c r="J8" s="25">
        <f>-N2</f>
        <v>-1200000</v>
      </c>
      <c r="K8" s="25"/>
      <c r="L8" s="31" t="s">
        <v>227</v>
      </c>
      <c r="M8" s="31" t="s">
        <v>228</v>
      </c>
      <c r="N8" s="31" t="s">
        <v>229</v>
      </c>
      <c r="O8" s="32" t="s">
        <v>230</v>
      </c>
      <c r="Q8" s="49" t="s">
        <v>234</v>
      </c>
      <c r="R8" s="50"/>
      <c r="S8" s="51"/>
      <c r="T8" s="40">
        <f>+N2+S2-T6</f>
        <v>1192987.3737213465</v>
      </c>
    </row>
    <row r="9" spans="9:20" x14ac:dyDescent="0.25">
      <c r="I9" s="30">
        <f t="shared" ref="I9:I28" si="0">+I8+1</f>
        <v>1</v>
      </c>
      <c r="J9" s="25">
        <f>+J1*J3</f>
        <v>50000</v>
      </c>
      <c r="K9" s="25"/>
      <c r="L9" s="25">
        <f>N2</f>
        <v>1200000</v>
      </c>
      <c r="M9" s="39">
        <f t="shared" ref="M9:M28" si="1">+L9*$J$7</f>
        <v>42987.373721346514</v>
      </c>
      <c r="N9" s="25">
        <f t="shared" ref="N9:N28" si="2">-J9</f>
        <v>-50000</v>
      </c>
      <c r="O9" s="41">
        <f>L9+M9+N9</f>
        <v>1192987.3737213465</v>
      </c>
      <c r="Q9" s="24"/>
      <c r="R9" s="25"/>
      <c r="T9" s="44"/>
    </row>
    <row r="10" spans="9:20" x14ac:dyDescent="0.25">
      <c r="I10" s="30">
        <f t="shared" si="0"/>
        <v>2</v>
      </c>
      <c r="J10" s="25">
        <f>+J9</f>
        <v>50000</v>
      </c>
      <c r="K10" s="25"/>
      <c r="L10" s="25">
        <f>+O9</f>
        <v>1192987.3737213465</v>
      </c>
      <c r="M10" s="25">
        <f t="shared" si="1"/>
        <v>42736.161732506</v>
      </c>
      <c r="N10" s="25">
        <f t="shared" si="2"/>
        <v>-50000</v>
      </c>
      <c r="O10" s="16">
        <f>L10+M10+N10</f>
        <v>1185723.5354538525</v>
      </c>
      <c r="Q10" s="24" t="s">
        <v>232</v>
      </c>
      <c r="R10" s="25"/>
      <c r="S10" s="14">
        <f>+M10</f>
        <v>42736.161732506</v>
      </c>
      <c r="T10" s="44"/>
    </row>
    <row r="11" spans="9:20" x14ac:dyDescent="0.25">
      <c r="I11" s="30">
        <f t="shared" si="0"/>
        <v>3</v>
      </c>
      <c r="J11" s="25">
        <f t="shared" ref="J11:J27" si="3">+J10</f>
        <v>50000</v>
      </c>
      <c r="K11" s="25"/>
      <c r="L11" s="25">
        <f>+O10</f>
        <v>1185723.5354538525</v>
      </c>
      <c r="M11" s="25">
        <f t="shared" si="1"/>
        <v>42475.950623959179</v>
      </c>
      <c r="N11" s="25">
        <f t="shared" si="2"/>
        <v>-50000</v>
      </c>
      <c r="O11" s="48">
        <f>L11+M11+N11</f>
        <v>1178199.4860778116</v>
      </c>
      <c r="Q11" s="24" t="s">
        <v>233</v>
      </c>
      <c r="R11" s="25"/>
      <c r="T11" s="45">
        <f>+S10</f>
        <v>42736.161732506</v>
      </c>
    </row>
    <row r="12" spans="9:20" x14ac:dyDescent="0.25">
      <c r="I12" s="30">
        <f t="shared" si="0"/>
        <v>4</v>
      </c>
      <c r="J12" s="25">
        <f t="shared" si="3"/>
        <v>50000</v>
      </c>
      <c r="K12" s="25"/>
      <c r="L12" s="25">
        <f t="shared" ref="L12:L28" si="4">+O11</f>
        <v>1178199.4860778116</v>
      </c>
      <c r="M12" s="25">
        <f t="shared" si="1"/>
        <v>42206.418021937738</v>
      </c>
      <c r="N12" s="25">
        <f t="shared" si="2"/>
        <v>-50000</v>
      </c>
      <c r="O12" s="26">
        <f t="shared" ref="O12:O28" si="5">L12+M12+N12</f>
        <v>1170405.9040997494</v>
      </c>
      <c r="Q12" s="24"/>
      <c r="R12" s="25"/>
      <c r="T12" s="44"/>
    </row>
    <row r="13" spans="9:20" x14ac:dyDescent="0.25">
      <c r="I13" s="30">
        <f t="shared" si="0"/>
        <v>5</v>
      </c>
      <c r="J13" s="25">
        <f t="shared" si="3"/>
        <v>50000</v>
      </c>
      <c r="K13" s="25"/>
      <c r="L13" s="25">
        <f t="shared" si="4"/>
        <v>1170405.9040997494</v>
      </c>
      <c r="M13" s="25">
        <f t="shared" si="1"/>
        <v>41927.230004338642</v>
      </c>
      <c r="N13" s="25">
        <f t="shared" si="2"/>
        <v>-50000</v>
      </c>
      <c r="O13" s="26">
        <f t="shared" si="5"/>
        <v>1162333.1341040879</v>
      </c>
      <c r="Q13" s="24" t="s">
        <v>224</v>
      </c>
      <c r="R13" s="25"/>
      <c r="S13" s="14">
        <f>-N10</f>
        <v>50000</v>
      </c>
      <c r="T13" s="44"/>
    </row>
    <row r="14" spans="9:20" x14ac:dyDescent="0.25">
      <c r="I14" s="30">
        <f t="shared" si="0"/>
        <v>6</v>
      </c>
      <c r="J14" s="25">
        <f t="shared" si="3"/>
        <v>50000</v>
      </c>
      <c r="K14" s="25"/>
      <c r="L14" s="25">
        <f t="shared" si="4"/>
        <v>1162333.1341040879</v>
      </c>
      <c r="M14" s="25">
        <f t="shared" si="1"/>
        <v>41638.040687030334</v>
      </c>
      <c r="N14" s="25">
        <f t="shared" si="2"/>
        <v>-50000</v>
      </c>
      <c r="O14" s="26">
        <f t="shared" si="5"/>
        <v>1153971.1747911184</v>
      </c>
      <c r="Q14" s="24" t="s">
        <v>232</v>
      </c>
      <c r="R14" s="25"/>
      <c r="T14" s="45">
        <f>+S13</f>
        <v>50000</v>
      </c>
    </row>
    <row r="15" spans="9:20" ht="15.75" thickBot="1" x14ac:dyDescent="0.3">
      <c r="I15" s="30">
        <f t="shared" si="0"/>
        <v>7</v>
      </c>
      <c r="J15" s="25">
        <f t="shared" si="3"/>
        <v>50000</v>
      </c>
      <c r="K15" s="25"/>
      <c r="L15" s="25">
        <f t="shared" si="4"/>
        <v>1153971.1747911184</v>
      </c>
      <c r="M15" s="25">
        <f t="shared" si="1"/>
        <v>41338.491795339236</v>
      </c>
      <c r="N15" s="25">
        <f t="shared" si="2"/>
        <v>-50000</v>
      </c>
      <c r="O15" s="26">
        <f t="shared" si="5"/>
        <v>1145309.6665864575</v>
      </c>
      <c r="Q15" s="24"/>
      <c r="R15" s="25"/>
      <c r="T15" s="44"/>
    </row>
    <row r="16" spans="9:20" ht="15.75" thickBot="1" x14ac:dyDescent="0.3">
      <c r="I16" s="30">
        <f t="shared" si="0"/>
        <v>8</v>
      </c>
      <c r="J16" s="25">
        <f t="shared" si="3"/>
        <v>50000</v>
      </c>
      <c r="K16" s="25"/>
      <c r="L16" s="25">
        <f t="shared" si="4"/>
        <v>1145309.6665864575</v>
      </c>
      <c r="M16" s="25">
        <f t="shared" si="1"/>
        <v>41028.212220185684</v>
      </c>
      <c r="N16" s="25">
        <f t="shared" si="2"/>
        <v>-50000</v>
      </c>
      <c r="O16" s="26">
        <f t="shared" si="5"/>
        <v>1136337.8788066432</v>
      </c>
      <c r="Q16" s="49" t="s">
        <v>235</v>
      </c>
      <c r="R16" s="50"/>
      <c r="S16" s="51"/>
      <c r="T16" s="42">
        <f>+T8+S10-T14</f>
        <v>1185723.5354538525</v>
      </c>
    </row>
    <row r="17" spans="9:20" x14ac:dyDescent="0.25">
      <c r="I17" s="30">
        <f t="shared" si="0"/>
        <v>9</v>
      </c>
      <c r="J17" s="25">
        <f t="shared" si="3"/>
        <v>50000</v>
      </c>
      <c r="K17" s="25"/>
      <c r="L17" s="25">
        <f t="shared" si="4"/>
        <v>1136337.8788066432</v>
      </c>
      <c r="M17" s="25">
        <f t="shared" si="1"/>
        <v>40706.817558319439</v>
      </c>
      <c r="N17" s="25">
        <f t="shared" si="2"/>
        <v>-50000</v>
      </c>
      <c r="O17" s="26">
        <f t="shared" si="5"/>
        <v>1127044.6963649627</v>
      </c>
      <c r="Q17" s="24"/>
      <c r="R17" s="25"/>
      <c r="T17" s="44"/>
    </row>
    <row r="18" spans="9:20" x14ac:dyDescent="0.25">
      <c r="I18" s="30">
        <f t="shared" si="0"/>
        <v>10</v>
      </c>
      <c r="J18" s="25">
        <f t="shared" si="3"/>
        <v>50000</v>
      </c>
      <c r="K18" s="25"/>
      <c r="L18" s="25">
        <f t="shared" si="4"/>
        <v>1127044.6963649627</v>
      </c>
      <c r="M18" s="25">
        <f t="shared" si="1"/>
        <v>40373.909636085133</v>
      </c>
      <c r="N18" s="25">
        <f t="shared" si="2"/>
        <v>-50000</v>
      </c>
      <c r="O18" s="26">
        <f t="shared" si="5"/>
        <v>1117418.6060010479</v>
      </c>
      <c r="Q18" s="24" t="s">
        <v>232</v>
      </c>
      <c r="R18" s="25"/>
      <c r="S18" s="14">
        <f>+M11</f>
        <v>42475.950623959179</v>
      </c>
      <c r="T18" s="44"/>
    </row>
    <row r="19" spans="9:20" x14ac:dyDescent="0.25">
      <c r="I19" s="30">
        <f t="shared" si="0"/>
        <v>11</v>
      </c>
      <c r="J19" s="25">
        <f t="shared" si="3"/>
        <v>50000</v>
      </c>
      <c r="K19" s="25"/>
      <c r="L19" s="25">
        <f t="shared" si="4"/>
        <v>1117418.6060010479</v>
      </c>
      <c r="M19" s="25">
        <f t="shared" si="1"/>
        <v>40029.076016127583</v>
      </c>
      <c r="N19" s="25">
        <f t="shared" si="2"/>
        <v>-50000</v>
      </c>
      <c r="O19" s="26">
        <f t="shared" si="5"/>
        <v>1107447.6820171755</v>
      </c>
      <c r="Q19" s="24" t="s">
        <v>233</v>
      </c>
      <c r="R19" s="25"/>
      <c r="T19" s="45">
        <f>+S18</f>
        <v>42475.950623959179</v>
      </c>
    </row>
    <row r="20" spans="9:20" x14ac:dyDescent="0.25">
      <c r="I20" s="30">
        <f t="shared" si="0"/>
        <v>12</v>
      </c>
      <c r="J20" s="25">
        <f t="shared" si="3"/>
        <v>50000</v>
      </c>
      <c r="K20" s="25"/>
      <c r="L20" s="25">
        <f t="shared" si="4"/>
        <v>1107447.6820171755</v>
      </c>
      <c r="M20" s="25">
        <f t="shared" si="1"/>
        <v>39671.889486426029</v>
      </c>
      <c r="N20" s="25">
        <f t="shared" si="2"/>
        <v>-50000</v>
      </c>
      <c r="O20" s="26">
        <f t="shared" si="5"/>
        <v>1097119.5715036015</v>
      </c>
      <c r="Q20" s="24"/>
      <c r="R20" s="25"/>
      <c r="T20" s="44"/>
    </row>
    <row r="21" spans="9:20" x14ac:dyDescent="0.25">
      <c r="I21" s="30">
        <f t="shared" si="0"/>
        <v>13</v>
      </c>
      <c r="J21" s="25">
        <f t="shared" si="3"/>
        <v>50000</v>
      </c>
      <c r="K21" s="25"/>
      <c r="L21" s="25">
        <f t="shared" si="4"/>
        <v>1097119.5715036015</v>
      </c>
      <c r="M21" s="25">
        <f t="shared" si="1"/>
        <v>39301.907531024051</v>
      </c>
      <c r="N21" s="25">
        <f t="shared" si="2"/>
        <v>-50000</v>
      </c>
      <c r="O21" s="26">
        <f t="shared" si="5"/>
        <v>1086421.4790346255</v>
      </c>
      <c r="Q21" s="24" t="s">
        <v>224</v>
      </c>
      <c r="R21" s="25"/>
      <c r="S21" s="14">
        <f>-N11</f>
        <v>50000</v>
      </c>
      <c r="T21" s="44"/>
    </row>
    <row r="22" spans="9:20" x14ac:dyDescent="0.25">
      <c r="I22" s="30">
        <f t="shared" si="0"/>
        <v>14</v>
      </c>
      <c r="J22" s="25">
        <f t="shared" si="3"/>
        <v>50000</v>
      </c>
      <c r="K22" s="25"/>
      <c r="L22" s="25">
        <f t="shared" si="4"/>
        <v>1086421.4790346255</v>
      </c>
      <c r="M22" s="25">
        <f t="shared" si="1"/>
        <v>38918.67178179956</v>
      </c>
      <c r="N22" s="25">
        <f t="shared" si="2"/>
        <v>-50000</v>
      </c>
      <c r="O22" s="26">
        <f t="shared" si="5"/>
        <v>1075340.150816425</v>
      </c>
      <c r="Q22" s="24" t="s">
        <v>232</v>
      </c>
      <c r="R22" s="25"/>
      <c r="T22" s="45">
        <f>+S21</f>
        <v>50000</v>
      </c>
    </row>
    <row r="23" spans="9:20" ht="15.75" thickBot="1" x14ac:dyDescent="0.3">
      <c r="I23" s="30">
        <f t="shared" si="0"/>
        <v>15</v>
      </c>
      <c r="J23" s="25">
        <f t="shared" si="3"/>
        <v>50000</v>
      </c>
      <c r="K23" s="25"/>
      <c r="L23" s="25">
        <f t="shared" si="4"/>
        <v>1075340.150816425</v>
      </c>
      <c r="M23" s="25">
        <f t="shared" si="1"/>
        <v>38521.707450595648</v>
      </c>
      <c r="N23" s="25">
        <f t="shared" si="2"/>
        <v>-50000</v>
      </c>
      <c r="O23" s="26">
        <f t="shared" si="5"/>
        <v>1063861.8582670207</v>
      </c>
      <c r="Q23" s="24"/>
      <c r="R23" s="25"/>
      <c r="T23" s="44"/>
    </row>
    <row r="24" spans="9:20" ht="15.75" thickBot="1" x14ac:dyDescent="0.3">
      <c r="I24" s="30">
        <f t="shared" si="0"/>
        <v>16</v>
      </c>
      <c r="J24" s="25">
        <f t="shared" si="3"/>
        <v>50000</v>
      </c>
      <c r="K24" s="25"/>
      <c r="L24" s="25">
        <f t="shared" si="4"/>
        <v>1063861.8582670207</v>
      </c>
      <c r="M24" s="25">
        <f t="shared" si="1"/>
        <v>38110.522741008826</v>
      </c>
      <c r="N24" s="25">
        <f t="shared" si="2"/>
        <v>-50000</v>
      </c>
      <c r="O24" s="26">
        <f t="shared" si="5"/>
        <v>1051972.3810080294</v>
      </c>
      <c r="Q24" s="49" t="s">
        <v>236</v>
      </c>
      <c r="R24" s="50"/>
      <c r="S24" s="51"/>
      <c r="T24" s="47">
        <f>+T16+S18-T22</f>
        <v>1178199.4860778116</v>
      </c>
    </row>
    <row r="25" spans="9:20" x14ac:dyDescent="0.25">
      <c r="I25" s="30">
        <f t="shared" si="0"/>
        <v>17</v>
      </c>
      <c r="J25" s="25">
        <f t="shared" si="3"/>
        <v>50000</v>
      </c>
      <c r="K25" s="25"/>
      <c r="L25" s="25">
        <f t="shared" si="4"/>
        <v>1051972.3810080294</v>
      </c>
      <c r="M25" s="25">
        <f t="shared" si="1"/>
        <v>37684.608239105735</v>
      </c>
      <c r="N25" s="25">
        <f t="shared" si="2"/>
        <v>-50000</v>
      </c>
      <c r="O25" s="26">
        <f t="shared" si="5"/>
        <v>1039656.9892471351</v>
      </c>
      <c r="Q25" s="24"/>
      <c r="R25" s="25"/>
      <c r="T25" s="44"/>
    </row>
    <row r="26" spans="9:20" x14ac:dyDescent="0.25">
      <c r="I26" s="30">
        <f t="shared" si="0"/>
        <v>18</v>
      </c>
      <c r="J26" s="25">
        <f t="shared" si="3"/>
        <v>50000</v>
      </c>
      <c r="K26" s="25"/>
      <c r="L26" s="25">
        <f t="shared" si="4"/>
        <v>1039656.9892471351</v>
      </c>
      <c r="M26" s="25">
        <f t="shared" si="1"/>
        <v>37243.436282313771</v>
      </c>
      <c r="N26" s="25">
        <f t="shared" si="2"/>
        <v>-50000</v>
      </c>
      <c r="O26" s="26">
        <f t="shared" si="5"/>
        <v>1026900.4255294488</v>
      </c>
      <c r="Q26" s="24"/>
      <c r="R26" s="25"/>
      <c r="T26" s="44"/>
    </row>
    <row r="27" spans="9:20" x14ac:dyDescent="0.25">
      <c r="I27" s="30">
        <f t="shared" si="0"/>
        <v>19</v>
      </c>
      <c r="J27" s="25">
        <f t="shared" si="3"/>
        <v>50000</v>
      </c>
      <c r="K27" s="25"/>
      <c r="L27" s="25">
        <f t="shared" si="4"/>
        <v>1026900.4255294488</v>
      </c>
      <c r="M27" s="25">
        <f t="shared" si="1"/>
        <v>36786.460305703484</v>
      </c>
      <c r="N27" s="25">
        <f t="shared" si="2"/>
        <v>-50000</v>
      </c>
      <c r="O27" s="26">
        <f t="shared" si="5"/>
        <v>1013686.8858351524</v>
      </c>
      <c r="Q27" s="24"/>
      <c r="R27" s="25"/>
      <c r="T27" s="44"/>
    </row>
    <row r="28" spans="9:20" x14ac:dyDescent="0.25">
      <c r="I28" s="30">
        <f t="shared" si="0"/>
        <v>20</v>
      </c>
      <c r="J28" s="25">
        <f>+J27+J1</f>
        <v>1050000</v>
      </c>
      <c r="K28" s="25"/>
      <c r="L28" s="25">
        <f t="shared" si="4"/>
        <v>1013686.8858351524</v>
      </c>
      <c r="M28" s="25">
        <f t="shared" si="1"/>
        <v>36313.11416485301</v>
      </c>
      <c r="N28" s="25">
        <f t="shared" si="2"/>
        <v>-1050000</v>
      </c>
      <c r="O28" s="33">
        <f t="shared" si="5"/>
        <v>5.3551048040390015E-9</v>
      </c>
      <c r="Q28" s="24"/>
      <c r="R28" s="25"/>
      <c r="T28" s="44"/>
    </row>
    <row r="29" spans="9:20" ht="15.75" thickBot="1" x14ac:dyDescent="0.3">
      <c r="I29" s="34"/>
      <c r="J29" s="35"/>
      <c r="K29" s="35"/>
      <c r="L29" s="35"/>
      <c r="M29" s="36">
        <f>SUM(M9:M28)</f>
        <v>800000.00000000559</v>
      </c>
      <c r="N29" s="35"/>
      <c r="O29" s="37"/>
      <c r="Q29" s="34"/>
      <c r="R29" s="35"/>
      <c r="S29" s="17"/>
      <c r="T29" s="46"/>
    </row>
    <row r="34" spans="9:9" x14ac:dyDescent="0.25">
      <c r="I34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0815-37A3-4DB9-9110-C0FAD04B2D1F}">
  <sheetPr>
    <tabColor rgb="FF0070C0"/>
  </sheetPr>
  <dimension ref="B1:K183"/>
  <sheetViews>
    <sheetView zoomScale="145" zoomScaleNormal="145" workbookViewId="0">
      <pane ySplit="1" topLeftCell="A110" activePane="bottomLeft" state="frozen"/>
      <selection pane="bottomLeft" activeCell="A138" sqref="A138:XFD139"/>
    </sheetView>
  </sheetViews>
  <sheetFormatPr baseColWidth="10" defaultRowHeight="15" x14ac:dyDescent="0.25"/>
  <cols>
    <col min="1" max="1" width="3" customWidth="1"/>
    <col min="6" max="6" width="13.5703125" customWidth="1"/>
    <col min="7" max="7" width="14.42578125" bestFit="1" customWidth="1"/>
    <col min="9" max="9" width="2.85546875" customWidth="1"/>
    <col min="10" max="10" width="9.7109375" style="11" bestFit="1" customWidth="1"/>
    <col min="11" max="11" width="4.28515625" customWidth="1"/>
  </cols>
  <sheetData>
    <row r="1" spans="2:11" ht="18.75" x14ac:dyDescent="0.3">
      <c r="B1" s="53" t="s">
        <v>32</v>
      </c>
      <c r="C1" s="6"/>
      <c r="D1" s="6"/>
      <c r="E1" s="6"/>
      <c r="F1" s="6"/>
      <c r="G1" s="6"/>
      <c r="H1" s="6"/>
      <c r="I1" s="6"/>
      <c r="J1" s="9"/>
      <c r="K1" s="54"/>
    </row>
    <row r="2" spans="2:11" x14ac:dyDescent="0.25">
      <c r="K2" s="54"/>
    </row>
    <row r="3" spans="2:11" x14ac:dyDescent="0.25">
      <c r="B3" s="58" t="s">
        <v>70</v>
      </c>
      <c r="C3" s="57"/>
      <c r="D3" s="57"/>
      <c r="E3" s="57"/>
      <c r="F3" s="57"/>
      <c r="G3" s="57"/>
      <c r="H3" s="57"/>
      <c r="I3" s="57"/>
      <c r="J3" s="59">
        <v>1.2</v>
      </c>
      <c r="K3" s="54"/>
    </row>
    <row r="4" spans="2:11" x14ac:dyDescent="0.25">
      <c r="B4" s="57" t="s">
        <v>33</v>
      </c>
      <c r="C4" s="57"/>
      <c r="D4" s="57"/>
      <c r="E4" s="57"/>
      <c r="F4" s="57"/>
      <c r="G4" s="57"/>
      <c r="H4" s="57"/>
      <c r="I4" s="57"/>
      <c r="J4" s="59"/>
      <c r="K4" s="54"/>
    </row>
    <row r="5" spans="2:11" x14ac:dyDescent="0.25">
      <c r="B5" s="57"/>
      <c r="C5" s="60" t="s">
        <v>34</v>
      </c>
      <c r="D5" s="57"/>
      <c r="E5" s="57"/>
      <c r="F5" s="57"/>
      <c r="G5" s="57"/>
      <c r="H5" s="57"/>
      <c r="I5" s="57"/>
      <c r="J5" s="59"/>
      <c r="K5" s="54"/>
    </row>
    <row r="6" spans="2:11" x14ac:dyDescent="0.25">
      <c r="B6" s="57"/>
      <c r="C6" s="60" t="s">
        <v>35</v>
      </c>
      <c r="D6" s="57"/>
      <c r="E6" s="57"/>
      <c r="F6" s="57"/>
      <c r="G6" s="57"/>
      <c r="H6" s="57"/>
      <c r="I6" s="57"/>
      <c r="J6" s="59"/>
      <c r="K6" s="54"/>
    </row>
    <row r="7" spans="2:11" x14ac:dyDescent="0.25">
      <c r="B7" s="57"/>
      <c r="C7" s="60" t="s">
        <v>36</v>
      </c>
      <c r="D7" s="57"/>
      <c r="E7" s="57"/>
      <c r="F7" s="57"/>
      <c r="G7" s="57"/>
      <c r="H7" s="57"/>
      <c r="I7" s="57"/>
      <c r="J7" s="59"/>
      <c r="K7" s="54"/>
    </row>
    <row r="8" spans="2:11" x14ac:dyDescent="0.25">
      <c r="B8" s="57" t="s">
        <v>37</v>
      </c>
      <c r="C8" s="57"/>
      <c r="D8" s="57"/>
      <c r="E8" s="57"/>
      <c r="F8" s="57"/>
      <c r="G8" s="57"/>
      <c r="H8" s="57"/>
      <c r="I8" s="57"/>
      <c r="J8" s="59"/>
      <c r="K8" s="54"/>
    </row>
    <row r="9" spans="2:11" x14ac:dyDescent="0.25">
      <c r="J9" s="10"/>
      <c r="K9" s="54"/>
    </row>
    <row r="10" spans="2:11" x14ac:dyDescent="0.25">
      <c r="B10" s="8" t="s">
        <v>38</v>
      </c>
      <c r="J10" s="10">
        <v>1.2</v>
      </c>
      <c r="K10" s="54"/>
    </row>
    <row r="11" spans="2:11" x14ac:dyDescent="0.25">
      <c r="B11" s="57"/>
      <c r="C11" s="60" t="s">
        <v>40</v>
      </c>
      <c r="D11" s="57"/>
      <c r="E11" s="57"/>
      <c r="F11" s="57"/>
      <c r="G11" s="57"/>
      <c r="H11" s="57"/>
      <c r="I11" s="57"/>
      <c r="J11" s="59"/>
      <c r="K11" s="54"/>
    </row>
    <row r="12" spans="2:11" x14ac:dyDescent="0.25">
      <c r="B12" s="57"/>
      <c r="C12" s="60" t="s">
        <v>41</v>
      </c>
      <c r="D12" s="57"/>
      <c r="E12" s="57"/>
      <c r="F12" s="57"/>
      <c r="G12" s="57"/>
      <c r="H12" s="57"/>
      <c r="I12" s="57"/>
      <c r="J12" s="59"/>
      <c r="K12" s="54"/>
    </row>
    <row r="13" spans="2:11" x14ac:dyDescent="0.25">
      <c r="B13" s="57"/>
      <c r="C13" s="60" t="s">
        <v>39</v>
      </c>
      <c r="D13" s="57"/>
      <c r="E13" s="57"/>
      <c r="F13" s="57"/>
      <c r="G13" s="57"/>
      <c r="H13" s="57"/>
      <c r="I13" s="57"/>
      <c r="J13" s="59"/>
      <c r="K13" s="54"/>
    </row>
    <row r="14" spans="2:11" x14ac:dyDescent="0.25">
      <c r="B14" s="57"/>
      <c r="C14" s="60" t="s">
        <v>42</v>
      </c>
      <c r="D14" s="57"/>
      <c r="E14" s="57"/>
      <c r="F14" s="57"/>
      <c r="G14" s="57"/>
      <c r="H14" s="57"/>
      <c r="I14" s="57"/>
      <c r="J14" s="59"/>
      <c r="K14" s="54"/>
    </row>
    <row r="15" spans="2:11" x14ac:dyDescent="0.25">
      <c r="J15" s="10"/>
      <c r="K15" s="54"/>
    </row>
    <row r="16" spans="2:11" ht="18.75" x14ac:dyDescent="0.3">
      <c r="B16" s="61" t="s">
        <v>43</v>
      </c>
      <c r="C16" s="62"/>
      <c r="D16" s="62"/>
      <c r="E16" s="62"/>
      <c r="F16" s="62"/>
      <c r="G16" s="62"/>
      <c r="H16" s="62"/>
      <c r="I16" s="62"/>
      <c r="J16" s="63">
        <v>1.5</v>
      </c>
      <c r="K16" s="54"/>
    </row>
    <row r="17" spans="2:11" x14ac:dyDescent="0.25">
      <c r="B17" s="1"/>
      <c r="J17" s="10"/>
      <c r="K17" s="54"/>
    </row>
    <row r="18" spans="2:11" x14ac:dyDescent="0.25">
      <c r="B18" t="s">
        <v>44</v>
      </c>
      <c r="K18" s="54"/>
    </row>
    <row r="19" spans="2:11" x14ac:dyDescent="0.25">
      <c r="B19" t="s">
        <v>45</v>
      </c>
      <c r="K19" s="54"/>
    </row>
    <row r="20" spans="2:11" x14ac:dyDescent="0.25">
      <c r="B20" t="s">
        <v>46</v>
      </c>
      <c r="K20" s="54"/>
    </row>
    <row r="21" spans="2:11" x14ac:dyDescent="0.25">
      <c r="B21" t="s">
        <v>47</v>
      </c>
      <c r="K21" s="54"/>
    </row>
    <row r="22" spans="2:11" x14ac:dyDescent="0.25">
      <c r="B22" t="s">
        <v>48</v>
      </c>
      <c r="K22" s="54"/>
    </row>
    <row r="23" spans="2:11" x14ac:dyDescent="0.25">
      <c r="K23" s="54"/>
    </row>
    <row r="24" spans="2:11" x14ac:dyDescent="0.25">
      <c r="B24" t="s">
        <v>54</v>
      </c>
      <c r="J24" s="10">
        <v>1.7</v>
      </c>
      <c r="K24" s="54"/>
    </row>
    <row r="25" spans="2:11" x14ac:dyDescent="0.25">
      <c r="B25" t="s">
        <v>55</v>
      </c>
      <c r="K25" s="54"/>
    </row>
    <row r="26" spans="2:11" x14ac:dyDescent="0.25">
      <c r="B26" t="s">
        <v>56</v>
      </c>
      <c r="K26" s="54"/>
    </row>
    <row r="27" spans="2:11" x14ac:dyDescent="0.25">
      <c r="K27" s="54"/>
    </row>
    <row r="28" spans="2:11" x14ac:dyDescent="0.25">
      <c r="B28" t="s">
        <v>57</v>
      </c>
      <c r="J28" s="10">
        <v>1.9</v>
      </c>
      <c r="K28" s="54"/>
    </row>
    <row r="29" spans="2:11" x14ac:dyDescent="0.25">
      <c r="B29" t="s">
        <v>58</v>
      </c>
      <c r="J29" s="10"/>
      <c r="K29" s="54"/>
    </row>
    <row r="30" spans="2:11" x14ac:dyDescent="0.25">
      <c r="K30" s="54"/>
    </row>
    <row r="31" spans="2:11" x14ac:dyDescent="0.25">
      <c r="B31" t="s">
        <v>59</v>
      </c>
      <c r="J31" s="12">
        <v>1.1000000000000001</v>
      </c>
      <c r="K31" s="54"/>
    </row>
    <row r="32" spans="2:11" x14ac:dyDescent="0.25">
      <c r="B32" t="s">
        <v>60</v>
      </c>
      <c r="K32" s="54"/>
    </row>
    <row r="33" spans="2:11" x14ac:dyDescent="0.25">
      <c r="B33" t="s">
        <v>61</v>
      </c>
      <c r="K33" s="54"/>
    </row>
    <row r="34" spans="2:11" x14ac:dyDescent="0.25">
      <c r="K34" s="54"/>
    </row>
    <row r="35" spans="2:11" x14ac:dyDescent="0.25">
      <c r="B35" s="1" t="s">
        <v>49</v>
      </c>
      <c r="J35" s="10">
        <v>1.6</v>
      </c>
      <c r="K35" s="54"/>
    </row>
    <row r="36" spans="2:11" x14ac:dyDescent="0.25">
      <c r="C36" s="7" t="s">
        <v>50</v>
      </c>
      <c r="K36" s="54"/>
    </row>
    <row r="37" spans="2:11" x14ac:dyDescent="0.25">
      <c r="C37" s="7" t="s">
        <v>51</v>
      </c>
      <c r="K37" s="54"/>
    </row>
    <row r="38" spans="2:11" x14ac:dyDescent="0.25">
      <c r="C38" s="7" t="s">
        <v>52</v>
      </c>
      <c r="K38" s="54"/>
    </row>
    <row r="39" spans="2:11" x14ac:dyDescent="0.25">
      <c r="C39" s="7" t="s">
        <v>53</v>
      </c>
      <c r="K39" s="54"/>
    </row>
    <row r="40" spans="2:11" x14ac:dyDescent="0.25">
      <c r="K40" s="54"/>
    </row>
    <row r="41" spans="2:11" x14ac:dyDescent="0.25">
      <c r="B41" s="58" t="s">
        <v>62</v>
      </c>
      <c r="C41" s="57"/>
      <c r="D41" s="57"/>
      <c r="E41" s="57"/>
      <c r="F41" s="57"/>
      <c r="G41" s="57"/>
      <c r="H41" s="57"/>
      <c r="I41" s="57"/>
      <c r="J41" s="64">
        <v>1.1100000000000001</v>
      </c>
      <c r="K41" s="54"/>
    </row>
    <row r="42" spans="2:11" x14ac:dyDescent="0.25">
      <c r="B42" s="57" t="s">
        <v>63</v>
      </c>
      <c r="C42" s="57"/>
      <c r="D42" s="57"/>
      <c r="E42" s="57"/>
      <c r="F42" s="57"/>
      <c r="G42" s="57"/>
      <c r="H42" s="57"/>
      <c r="I42" s="57"/>
      <c r="J42" s="65"/>
      <c r="K42" s="54"/>
    </row>
    <row r="43" spans="2:11" x14ac:dyDescent="0.25">
      <c r="B43" s="57" t="s">
        <v>64</v>
      </c>
      <c r="C43" s="57"/>
      <c r="D43" s="57"/>
      <c r="E43" s="57"/>
      <c r="F43" s="57"/>
      <c r="G43" s="57"/>
      <c r="H43" s="57"/>
      <c r="I43" s="57"/>
      <c r="J43" s="65"/>
      <c r="K43" s="54"/>
    </row>
    <row r="44" spans="2:11" x14ac:dyDescent="0.25">
      <c r="B44" s="57" t="s">
        <v>65</v>
      </c>
      <c r="C44" s="57"/>
      <c r="D44" s="57"/>
      <c r="E44" s="57"/>
      <c r="F44" s="57"/>
      <c r="G44" s="57"/>
      <c r="H44" s="57"/>
      <c r="I44" s="57"/>
      <c r="J44" s="65"/>
      <c r="K44" s="54"/>
    </row>
    <row r="45" spans="2:11" x14ac:dyDescent="0.25">
      <c r="K45" s="54"/>
    </row>
    <row r="46" spans="2:11" x14ac:dyDescent="0.25">
      <c r="B46" s="58" t="s">
        <v>66</v>
      </c>
      <c r="C46" s="57"/>
      <c r="D46" s="57"/>
      <c r="E46" s="57"/>
      <c r="F46" s="57"/>
      <c r="G46" s="57"/>
      <c r="H46" s="57"/>
      <c r="I46" s="57"/>
      <c r="J46" s="64">
        <v>1.1100000000000001</v>
      </c>
      <c r="K46" s="54"/>
    </row>
    <row r="47" spans="2:11" x14ac:dyDescent="0.25">
      <c r="B47" s="57" t="s">
        <v>67</v>
      </c>
      <c r="C47" s="57"/>
      <c r="D47" s="57"/>
      <c r="E47" s="57"/>
      <c r="F47" s="57"/>
      <c r="G47" s="57"/>
      <c r="H47" s="57"/>
      <c r="I47" s="57"/>
      <c r="J47" s="65"/>
      <c r="K47" s="54"/>
    </row>
    <row r="48" spans="2:11" x14ac:dyDescent="0.25">
      <c r="B48" s="57" t="s">
        <v>68</v>
      </c>
      <c r="C48" s="57"/>
      <c r="D48" s="57"/>
      <c r="E48" s="57"/>
      <c r="F48" s="57"/>
      <c r="G48" s="57"/>
      <c r="H48" s="57"/>
      <c r="I48" s="57"/>
      <c r="J48" s="65"/>
      <c r="K48" s="54"/>
    </row>
    <row r="49" spans="2:11" x14ac:dyDescent="0.25">
      <c r="B49" s="57" t="s">
        <v>69</v>
      </c>
      <c r="C49" s="57"/>
      <c r="D49" s="57"/>
      <c r="E49" s="57"/>
      <c r="F49" s="57"/>
      <c r="G49" s="57"/>
      <c r="H49" s="57"/>
      <c r="I49" s="57"/>
      <c r="J49" s="65"/>
      <c r="K49" s="54"/>
    </row>
    <row r="50" spans="2:11" x14ac:dyDescent="0.25">
      <c r="K50" s="54"/>
    </row>
    <row r="51" spans="2:11" x14ac:dyDescent="0.25">
      <c r="K51" s="54"/>
    </row>
    <row r="52" spans="2:11" x14ac:dyDescent="0.25">
      <c r="B52" s="67" t="s">
        <v>71</v>
      </c>
      <c r="C52" s="68"/>
      <c r="D52" s="68"/>
      <c r="E52" s="68"/>
      <c r="F52" s="68"/>
      <c r="G52" s="68"/>
      <c r="H52" s="68"/>
      <c r="I52" s="68"/>
      <c r="K52" s="54"/>
    </row>
    <row r="53" spans="2:11" x14ac:dyDescent="0.25">
      <c r="B53" s="67" t="s">
        <v>72</v>
      </c>
      <c r="C53" s="68"/>
      <c r="D53" s="68"/>
      <c r="E53" s="68"/>
      <c r="F53" s="68"/>
      <c r="G53" s="68"/>
      <c r="H53" s="68"/>
      <c r="I53" s="68"/>
      <c r="K53" s="54"/>
    </row>
    <row r="54" spans="2:11" x14ac:dyDescent="0.25">
      <c r="B54" s="68"/>
      <c r="C54" s="68"/>
      <c r="D54" s="68"/>
      <c r="E54" s="68"/>
      <c r="F54" s="68"/>
      <c r="G54" s="68"/>
      <c r="H54" s="68"/>
      <c r="I54" s="68"/>
      <c r="K54" s="54"/>
    </row>
    <row r="55" spans="2:11" x14ac:dyDescent="0.25">
      <c r="B55" s="67" t="s">
        <v>73</v>
      </c>
      <c r="C55" s="68"/>
      <c r="D55" s="68"/>
      <c r="E55" s="68"/>
      <c r="F55" s="68"/>
      <c r="G55" s="68"/>
      <c r="H55" s="68"/>
      <c r="I55" s="68"/>
      <c r="J55" s="12">
        <v>1.1200000000000001</v>
      </c>
      <c r="K55" s="54"/>
    </row>
    <row r="56" spans="2:11" x14ac:dyDescent="0.25">
      <c r="B56" s="68" t="s">
        <v>74</v>
      </c>
      <c r="C56" s="68"/>
      <c r="D56" s="68"/>
      <c r="E56" s="68"/>
      <c r="F56" s="68"/>
      <c r="G56" s="68"/>
      <c r="H56" s="68"/>
      <c r="I56" s="68"/>
      <c r="K56" s="54"/>
    </row>
    <row r="57" spans="2:11" x14ac:dyDescent="0.25">
      <c r="B57" s="68" t="s">
        <v>75</v>
      </c>
      <c r="C57" s="68"/>
      <c r="D57" s="68"/>
      <c r="E57" s="68"/>
      <c r="F57" s="68"/>
      <c r="G57" s="68"/>
      <c r="H57" s="68"/>
      <c r="I57" s="68"/>
      <c r="K57" s="54"/>
    </row>
    <row r="58" spans="2:11" x14ac:dyDescent="0.25">
      <c r="K58" s="54"/>
    </row>
    <row r="59" spans="2:11" x14ac:dyDescent="0.25">
      <c r="B59" s="1" t="s">
        <v>76</v>
      </c>
      <c r="J59" s="12" t="s">
        <v>86</v>
      </c>
      <c r="K59" s="54"/>
    </row>
    <row r="60" spans="2:11" x14ac:dyDescent="0.25">
      <c r="K60" s="54"/>
    </row>
    <row r="61" spans="2:11" x14ac:dyDescent="0.25">
      <c r="B61" s="68" t="s">
        <v>77</v>
      </c>
      <c r="C61" s="68"/>
      <c r="D61" s="68"/>
      <c r="E61" s="68"/>
      <c r="F61" s="68"/>
      <c r="G61" s="68"/>
      <c r="H61" s="68"/>
      <c r="I61" s="68"/>
      <c r="K61" s="54"/>
    </row>
    <row r="62" spans="2:11" x14ac:dyDescent="0.25">
      <c r="B62" s="68" t="s">
        <v>78</v>
      </c>
      <c r="C62" s="68"/>
      <c r="D62" s="68"/>
      <c r="E62" s="68"/>
      <c r="F62" s="68"/>
      <c r="G62" s="68"/>
      <c r="H62" s="68"/>
      <c r="I62" s="68"/>
      <c r="K62" s="54"/>
    </row>
    <row r="63" spans="2:11" x14ac:dyDescent="0.25">
      <c r="B63" s="68"/>
      <c r="C63" s="68"/>
      <c r="D63" s="68"/>
      <c r="E63" s="68"/>
      <c r="F63" s="68"/>
      <c r="G63" s="68"/>
      <c r="H63" s="68"/>
      <c r="I63" s="68"/>
      <c r="K63" s="54"/>
    </row>
    <row r="64" spans="2:11" x14ac:dyDescent="0.25">
      <c r="B64" s="68" t="s">
        <v>79</v>
      </c>
      <c r="C64" s="68"/>
      <c r="D64" s="68"/>
      <c r="E64" s="68"/>
      <c r="F64" s="68"/>
      <c r="G64" s="68"/>
      <c r="H64" s="68"/>
      <c r="I64" s="68"/>
      <c r="K64" s="54"/>
    </row>
    <row r="65" spans="2:11" x14ac:dyDescent="0.25">
      <c r="B65" s="68" t="s">
        <v>80</v>
      </c>
      <c r="C65" s="68"/>
      <c r="D65" s="68"/>
      <c r="E65" s="68"/>
      <c r="F65" s="68"/>
      <c r="G65" s="68"/>
      <c r="H65" s="68"/>
      <c r="I65" s="68"/>
      <c r="K65" s="54"/>
    </row>
    <row r="66" spans="2:11" x14ac:dyDescent="0.25">
      <c r="B66" s="68" t="s">
        <v>81</v>
      </c>
      <c r="C66" s="68"/>
      <c r="D66" s="68"/>
      <c r="E66" s="68"/>
      <c r="F66" s="68"/>
      <c r="G66" s="68"/>
      <c r="H66" s="68"/>
      <c r="I66" s="68"/>
      <c r="K66" s="54"/>
    </row>
    <row r="67" spans="2:11" x14ac:dyDescent="0.25">
      <c r="B67" s="68"/>
      <c r="C67" s="68"/>
      <c r="D67" s="68"/>
      <c r="E67" s="68"/>
      <c r="F67" s="68"/>
      <c r="G67" s="68"/>
      <c r="H67" s="68"/>
      <c r="I67" s="68"/>
      <c r="K67" s="54"/>
    </row>
    <row r="68" spans="2:11" x14ac:dyDescent="0.25">
      <c r="B68" s="68" t="s">
        <v>82</v>
      </c>
      <c r="C68" s="68"/>
      <c r="D68" s="68"/>
      <c r="E68" s="68"/>
      <c r="F68" s="68"/>
      <c r="G68" s="68"/>
      <c r="H68" s="68"/>
      <c r="I68" s="68"/>
      <c r="K68" s="54"/>
    </row>
    <row r="69" spans="2:11" x14ac:dyDescent="0.25">
      <c r="B69" s="68" t="s">
        <v>83</v>
      </c>
      <c r="C69" s="68"/>
      <c r="D69" s="68"/>
      <c r="E69" s="68"/>
      <c r="F69" s="68"/>
      <c r="G69" s="68"/>
      <c r="H69" s="68"/>
      <c r="I69" s="68"/>
      <c r="K69" s="54"/>
    </row>
    <row r="70" spans="2:11" x14ac:dyDescent="0.25">
      <c r="B70" s="68"/>
      <c r="C70" s="68"/>
      <c r="D70" s="68"/>
      <c r="E70" s="68"/>
      <c r="F70" s="68"/>
      <c r="G70" s="68"/>
      <c r="H70" s="68"/>
      <c r="I70" s="68"/>
      <c r="K70" s="54"/>
    </row>
    <row r="71" spans="2:11" x14ac:dyDescent="0.25">
      <c r="B71" s="69" t="s">
        <v>84</v>
      </c>
      <c r="C71" s="69"/>
      <c r="D71" s="69"/>
      <c r="E71" s="69"/>
      <c r="F71" s="69"/>
      <c r="G71" s="69"/>
      <c r="H71" s="69"/>
      <c r="I71" s="69"/>
      <c r="K71" s="54"/>
    </row>
    <row r="72" spans="2:11" x14ac:dyDescent="0.25">
      <c r="B72" s="69" t="s">
        <v>85</v>
      </c>
      <c r="C72" s="69"/>
      <c r="D72" s="69"/>
      <c r="E72" s="69"/>
      <c r="F72" s="69"/>
      <c r="G72" s="69"/>
      <c r="H72" s="69"/>
      <c r="I72" s="69"/>
      <c r="K72" s="54"/>
    </row>
    <row r="73" spans="2:11" x14ac:dyDescent="0.25">
      <c r="K73" s="54"/>
    </row>
    <row r="74" spans="2:11" x14ac:dyDescent="0.25">
      <c r="B74" s="67" t="s">
        <v>87</v>
      </c>
      <c r="C74" s="68"/>
      <c r="D74" s="68"/>
      <c r="E74" s="68"/>
      <c r="F74" s="68"/>
      <c r="G74" s="68"/>
      <c r="H74" s="68"/>
      <c r="I74" s="68"/>
      <c r="J74" s="70" t="s">
        <v>86</v>
      </c>
      <c r="K74" s="54"/>
    </row>
    <row r="75" spans="2:11" x14ac:dyDescent="0.25">
      <c r="B75" s="68"/>
      <c r="C75" s="68"/>
      <c r="D75" s="68"/>
      <c r="E75" s="68"/>
      <c r="F75" s="68"/>
      <c r="G75" s="68"/>
      <c r="H75" s="68"/>
      <c r="I75" s="68"/>
      <c r="J75" s="71"/>
      <c r="K75" s="54"/>
    </row>
    <row r="76" spans="2:11" x14ac:dyDescent="0.25">
      <c r="B76" s="68" t="s">
        <v>88</v>
      </c>
      <c r="C76" s="68"/>
      <c r="D76" s="68"/>
      <c r="E76" s="68"/>
      <c r="F76" s="68"/>
      <c r="G76" s="68"/>
      <c r="H76" s="68"/>
      <c r="I76" s="68"/>
      <c r="J76" s="71"/>
      <c r="K76" s="54"/>
    </row>
    <row r="77" spans="2:11" x14ac:dyDescent="0.25">
      <c r="B77" s="68" t="s">
        <v>89</v>
      </c>
      <c r="C77" s="68"/>
      <c r="D77" s="68"/>
      <c r="E77" s="68"/>
      <c r="F77" s="68"/>
      <c r="G77" s="68"/>
      <c r="H77" s="68"/>
      <c r="I77" s="68"/>
      <c r="J77" s="71"/>
      <c r="K77" s="54"/>
    </row>
    <row r="78" spans="2:11" x14ac:dyDescent="0.25">
      <c r="B78" s="68"/>
      <c r="C78" s="68"/>
      <c r="D78" s="68"/>
      <c r="E78" s="68"/>
      <c r="F78" s="68"/>
      <c r="G78" s="68"/>
      <c r="H78" s="68"/>
      <c r="I78" s="68"/>
      <c r="J78" s="71"/>
      <c r="K78" s="54"/>
    </row>
    <row r="79" spans="2:11" x14ac:dyDescent="0.25">
      <c r="B79" s="68"/>
      <c r="C79" s="68" t="s">
        <v>90</v>
      </c>
      <c r="D79" s="68"/>
      <c r="E79" s="68"/>
      <c r="F79" s="68"/>
      <c r="G79" s="68" t="s">
        <v>100</v>
      </c>
      <c r="H79" s="68"/>
      <c r="I79" s="68"/>
      <c r="J79" s="71"/>
      <c r="K79" s="54"/>
    </row>
    <row r="80" spans="2:11" x14ac:dyDescent="0.25">
      <c r="B80" s="68"/>
      <c r="C80" s="68" t="s">
        <v>98</v>
      </c>
      <c r="D80" s="68"/>
      <c r="E80" s="68"/>
      <c r="F80" s="68"/>
      <c r="G80" s="68" t="s">
        <v>101</v>
      </c>
      <c r="H80" s="68"/>
      <c r="I80" s="68"/>
      <c r="J80" s="71"/>
      <c r="K80" s="54"/>
    </row>
    <row r="81" spans="2:11" x14ac:dyDescent="0.25">
      <c r="B81" s="68"/>
      <c r="C81" s="68" t="s">
        <v>99</v>
      </c>
      <c r="D81" s="68"/>
      <c r="E81" s="68"/>
      <c r="F81" s="68"/>
      <c r="G81" s="68" t="s">
        <v>102</v>
      </c>
      <c r="H81" s="68"/>
      <c r="I81" s="68"/>
      <c r="J81" s="71"/>
      <c r="K81" s="54"/>
    </row>
    <row r="82" spans="2:11" x14ac:dyDescent="0.25">
      <c r="B82" s="68"/>
      <c r="C82" s="68"/>
      <c r="D82" s="68"/>
      <c r="E82" s="68"/>
      <c r="F82" s="68"/>
      <c r="G82" s="68"/>
      <c r="H82" s="68"/>
      <c r="I82" s="68"/>
      <c r="J82" s="71"/>
      <c r="K82" s="54"/>
    </row>
    <row r="83" spans="2:11" x14ac:dyDescent="0.25">
      <c r="B83" s="68"/>
      <c r="C83" s="68" t="s">
        <v>91</v>
      </c>
      <c r="D83" s="68"/>
      <c r="E83" s="68"/>
      <c r="F83" s="68"/>
      <c r="G83" s="68"/>
      <c r="H83" s="68"/>
      <c r="I83" s="68"/>
      <c r="J83" s="71"/>
      <c r="K83" s="54"/>
    </row>
    <row r="84" spans="2:11" x14ac:dyDescent="0.25">
      <c r="K84" s="54"/>
    </row>
    <row r="85" spans="2:11" x14ac:dyDescent="0.25">
      <c r="B85" s="67" t="s">
        <v>92</v>
      </c>
      <c r="C85" s="68"/>
      <c r="D85" s="68"/>
      <c r="E85" s="68"/>
      <c r="F85" s="68"/>
      <c r="G85" s="68"/>
      <c r="H85" s="68"/>
      <c r="I85" s="68"/>
      <c r="J85" s="70">
        <v>1.17</v>
      </c>
      <c r="K85" s="54"/>
    </row>
    <row r="86" spans="2:11" x14ac:dyDescent="0.25">
      <c r="B86" s="68"/>
      <c r="C86" s="68"/>
      <c r="D86" s="68"/>
      <c r="E86" s="68"/>
      <c r="F86" s="68"/>
      <c r="G86" s="68"/>
      <c r="H86" s="68"/>
      <c r="I86" s="68"/>
      <c r="J86" s="71"/>
      <c r="K86" s="54"/>
    </row>
    <row r="87" spans="2:11" x14ac:dyDescent="0.25">
      <c r="B87" s="67" t="s">
        <v>93</v>
      </c>
      <c r="C87" s="68"/>
      <c r="D87" s="68"/>
      <c r="E87" s="68"/>
      <c r="F87" s="68"/>
      <c r="G87" s="68"/>
      <c r="H87" s="68"/>
      <c r="I87" s="68"/>
      <c r="J87" s="71"/>
      <c r="K87" s="54"/>
    </row>
    <row r="88" spans="2:11" x14ac:dyDescent="0.25">
      <c r="B88" s="68" t="s">
        <v>94</v>
      </c>
      <c r="C88" s="68"/>
      <c r="D88" s="68"/>
      <c r="E88" s="68"/>
      <c r="F88" s="68"/>
      <c r="G88" s="68"/>
      <c r="H88" s="68"/>
      <c r="I88" s="68"/>
      <c r="J88" s="71"/>
      <c r="K88" s="54"/>
    </row>
    <row r="89" spans="2:11" x14ac:dyDescent="0.25">
      <c r="B89" s="68" t="s">
        <v>95</v>
      </c>
      <c r="C89" s="68"/>
      <c r="D89" s="68"/>
      <c r="E89" s="68"/>
      <c r="F89" s="68"/>
      <c r="G89" s="68"/>
      <c r="H89" s="68"/>
      <c r="I89" s="68"/>
      <c r="J89" s="71"/>
      <c r="K89" s="54"/>
    </row>
    <row r="90" spans="2:11" x14ac:dyDescent="0.25">
      <c r="B90" s="68" t="s">
        <v>96</v>
      </c>
      <c r="C90" s="68"/>
      <c r="D90" s="68"/>
      <c r="E90" s="68"/>
      <c r="F90" s="68"/>
      <c r="G90" s="68"/>
      <c r="H90" s="68"/>
      <c r="I90" s="68"/>
      <c r="J90" s="71"/>
      <c r="K90" s="54"/>
    </row>
    <row r="91" spans="2:11" x14ac:dyDescent="0.25">
      <c r="B91" s="68" t="s">
        <v>97</v>
      </c>
      <c r="C91" s="68"/>
      <c r="D91" s="68"/>
      <c r="E91" s="68"/>
      <c r="F91" s="68"/>
      <c r="G91" s="68"/>
      <c r="H91" s="68"/>
      <c r="I91" s="68"/>
      <c r="J91" s="71"/>
      <c r="K91" s="54"/>
    </row>
    <row r="92" spans="2:11" x14ac:dyDescent="0.25">
      <c r="K92" s="54"/>
    </row>
    <row r="93" spans="2:11" x14ac:dyDescent="0.25">
      <c r="B93" s="67" t="s">
        <v>103</v>
      </c>
      <c r="C93" s="68"/>
      <c r="D93" s="68"/>
      <c r="E93" s="68"/>
      <c r="F93" s="68"/>
      <c r="G93" s="68"/>
      <c r="H93" s="68"/>
      <c r="I93" s="68"/>
      <c r="J93" s="70">
        <v>1.2</v>
      </c>
      <c r="K93" s="54"/>
    </row>
    <row r="94" spans="2:11" x14ac:dyDescent="0.25">
      <c r="K94" s="54"/>
    </row>
    <row r="95" spans="2:11" x14ac:dyDescent="0.25">
      <c r="B95" s="72" t="s">
        <v>104</v>
      </c>
      <c r="C95" s="72"/>
      <c r="D95" s="72"/>
      <c r="E95" s="72"/>
      <c r="F95" s="72"/>
      <c r="G95" s="72"/>
      <c r="H95" s="72"/>
      <c r="I95" s="72"/>
      <c r="J95" s="73"/>
      <c r="K95" s="54"/>
    </row>
    <row r="96" spans="2:11" x14ac:dyDescent="0.25">
      <c r="B96" s="72" t="s">
        <v>105</v>
      </c>
      <c r="C96" s="72"/>
      <c r="D96" s="72"/>
      <c r="E96" s="72"/>
      <c r="F96" s="72"/>
      <c r="G96" s="72"/>
      <c r="H96" s="72"/>
      <c r="I96" s="72"/>
      <c r="J96" s="73"/>
      <c r="K96" s="54"/>
    </row>
    <row r="97" spans="2:11" x14ac:dyDescent="0.25">
      <c r="B97" s="72"/>
      <c r="C97" s="72"/>
      <c r="D97" s="72"/>
      <c r="E97" s="72"/>
      <c r="F97" s="72"/>
      <c r="G97" s="72"/>
      <c r="H97" s="72"/>
      <c r="I97" s="72"/>
      <c r="J97" s="73"/>
      <c r="K97" s="54"/>
    </row>
    <row r="98" spans="2:11" x14ac:dyDescent="0.25">
      <c r="B98" s="72" t="s">
        <v>106</v>
      </c>
      <c r="C98" s="72"/>
      <c r="D98" s="72"/>
      <c r="E98" s="72"/>
      <c r="F98" s="72"/>
      <c r="G98" s="72"/>
      <c r="H98" s="72"/>
      <c r="I98" s="72"/>
      <c r="J98" s="73"/>
      <c r="K98" s="54"/>
    </row>
    <row r="99" spans="2:11" x14ac:dyDescent="0.25">
      <c r="B99" s="72" t="s">
        <v>107</v>
      </c>
      <c r="C99" s="72"/>
      <c r="D99" s="72"/>
      <c r="E99" s="72"/>
      <c r="F99" s="72"/>
      <c r="G99" s="72"/>
      <c r="H99" s="72"/>
      <c r="I99" s="72"/>
      <c r="J99" s="73"/>
      <c r="K99" s="54"/>
    </row>
    <row r="100" spans="2:11" x14ac:dyDescent="0.25">
      <c r="B100" s="72" t="s">
        <v>108</v>
      </c>
      <c r="C100" s="72"/>
      <c r="D100" s="72"/>
      <c r="E100" s="72"/>
      <c r="F100" s="72"/>
      <c r="G100" s="72"/>
      <c r="H100" s="72"/>
      <c r="I100" s="72"/>
      <c r="J100" s="73"/>
      <c r="K100" s="54"/>
    </row>
    <row r="101" spans="2:11" x14ac:dyDescent="0.25">
      <c r="B101" s="72"/>
      <c r="C101" s="72"/>
      <c r="D101" s="72"/>
      <c r="E101" s="72"/>
      <c r="F101" s="72"/>
      <c r="G101" s="72"/>
      <c r="H101" s="72"/>
      <c r="I101" s="72"/>
      <c r="J101" s="73"/>
      <c r="K101" s="54"/>
    </row>
    <row r="102" spans="2:11" x14ac:dyDescent="0.25">
      <c r="B102" s="72" t="s">
        <v>109</v>
      </c>
      <c r="C102" s="72"/>
      <c r="D102" s="72"/>
      <c r="E102" s="72"/>
      <c r="F102" s="72"/>
      <c r="G102" s="72"/>
      <c r="H102" s="72"/>
      <c r="I102" s="72"/>
      <c r="J102" s="73"/>
      <c r="K102" s="54"/>
    </row>
    <row r="103" spans="2:11" x14ac:dyDescent="0.25">
      <c r="B103" s="72" t="s">
        <v>110</v>
      </c>
      <c r="C103" s="72"/>
      <c r="D103" s="72"/>
      <c r="E103" s="72"/>
      <c r="F103" s="72"/>
      <c r="G103" s="72"/>
      <c r="H103" s="72"/>
      <c r="I103" s="72"/>
      <c r="J103" s="73"/>
      <c r="K103" s="54"/>
    </row>
    <row r="104" spans="2:11" x14ac:dyDescent="0.25">
      <c r="B104" s="72" t="s">
        <v>111</v>
      </c>
      <c r="C104" s="72"/>
      <c r="D104" s="72"/>
      <c r="E104" s="72"/>
      <c r="F104" s="72"/>
      <c r="G104" s="72"/>
      <c r="H104" s="72"/>
      <c r="I104" s="72"/>
      <c r="J104" s="73"/>
      <c r="K104" s="54"/>
    </row>
    <row r="105" spans="2:11" x14ac:dyDescent="0.25">
      <c r="K105" s="54"/>
    </row>
    <row r="106" spans="2:11" x14ac:dyDescent="0.25">
      <c r="B106" s="1" t="s">
        <v>112</v>
      </c>
      <c r="J106" s="12">
        <v>1.21</v>
      </c>
      <c r="K106" s="54"/>
    </row>
    <row r="107" spans="2:11" x14ac:dyDescent="0.25">
      <c r="B107" s="1" t="s">
        <v>113</v>
      </c>
      <c r="K107" s="54"/>
    </row>
    <row r="108" spans="2:11" x14ac:dyDescent="0.25">
      <c r="K108" s="54"/>
    </row>
    <row r="109" spans="2:11" x14ac:dyDescent="0.25">
      <c r="B109" s="72" t="s">
        <v>114</v>
      </c>
      <c r="C109" s="72"/>
      <c r="D109" s="72"/>
      <c r="E109" s="72"/>
      <c r="F109" s="72"/>
      <c r="G109" s="72"/>
      <c r="H109" s="72"/>
      <c r="I109" s="72"/>
      <c r="K109" s="54"/>
    </row>
    <row r="110" spans="2:11" x14ac:dyDescent="0.25">
      <c r="B110" s="72" t="s">
        <v>115</v>
      </c>
      <c r="C110" s="72"/>
      <c r="D110" s="72"/>
      <c r="E110" s="72"/>
      <c r="F110" s="72"/>
      <c r="G110" s="72"/>
      <c r="H110" s="72"/>
      <c r="I110" s="72"/>
      <c r="K110" s="54"/>
    </row>
    <row r="111" spans="2:11" x14ac:dyDescent="0.25">
      <c r="B111" s="72" t="s">
        <v>116</v>
      </c>
      <c r="C111" s="72"/>
      <c r="D111" s="72"/>
      <c r="E111" s="72"/>
      <c r="F111" s="72"/>
      <c r="G111" s="72"/>
      <c r="H111" s="72"/>
      <c r="I111" s="72"/>
      <c r="K111" s="54"/>
    </row>
    <row r="112" spans="2:11" x14ac:dyDescent="0.25">
      <c r="B112" s="72"/>
      <c r="C112" s="72"/>
      <c r="D112" s="72"/>
      <c r="E112" s="72"/>
      <c r="F112" s="72"/>
      <c r="G112" s="72"/>
      <c r="H112" s="72"/>
      <c r="I112" s="72"/>
      <c r="K112" s="54"/>
    </row>
    <row r="113" spans="2:11" x14ac:dyDescent="0.25">
      <c r="B113" s="72" t="s">
        <v>117</v>
      </c>
      <c r="C113" s="72"/>
      <c r="D113" s="72"/>
      <c r="E113" s="72"/>
      <c r="F113" s="72"/>
      <c r="G113" s="72"/>
      <c r="H113" s="72"/>
      <c r="I113" s="72"/>
      <c r="K113" s="54"/>
    </row>
    <row r="114" spans="2:11" x14ac:dyDescent="0.25">
      <c r="B114" s="72" t="s">
        <v>118</v>
      </c>
      <c r="C114" s="72"/>
      <c r="D114" s="72"/>
      <c r="E114" s="72"/>
      <c r="F114" s="72"/>
      <c r="G114" s="72"/>
      <c r="H114" s="72"/>
      <c r="I114" s="72"/>
      <c r="K114" s="54"/>
    </row>
    <row r="115" spans="2:11" x14ac:dyDescent="0.25">
      <c r="B115" s="72" t="s">
        <v>119</v>
      </c>
      <c r="C115" s="72"/>
      <c r="D115" s="72"/>
      <c r="E115" s="72"/>
      <c r="F115" s="72"/>
      <c r="G115" s="72"/>
      <c r="H115" s="72"/>
      <c r="I115" s="72"/>
      <c r="K115" s="54"/>
    </row>
    <row r="116" spans="2:11" x14ac:dyDescent="0.25">
      <c r="B116" s="72" t="s">
        <v>120</v>
      </c>
      <c r="C116" s="72"/>
      <c r="D116" s="72"/>
      <c r="E116" s="72"/>
      <c r="F116" s="72"/>
      <c r="G116" s="72"/>
      <c r="H116" s="72"/>
      <c r="I116" s="72"/>
      <c r="K116" s="54"/>
    </row>
    <row r="117" spans="2:11" x14ac:dyDescent="0.25">
      <c r="K117" s="54"/>
    </row>
    <row r="118" spans="2:11" x14ac:dyDescent="0.25">
      <c r="B118" s="1" t="s">
        <v>121</v>
      </c>
      <c r="J118" s="12" t="s">
        <v>122</v>
      </c>
      <c r="K118" s="54"/>
    </row>
    <row r="119" spans="2:11" x14ac:dyDescent="0.25">
      <c r="B119" s="1"/>
      <c r="K119" s="54"/>
    </row>
    <row r="120" spans="2:11" x14ac:dyDescent="0.25">
      <c r="B120" s="74" t="s">
        <v>123</v>
      </c>
      <c r="C120" s="74"/>
      <c r="D120" s="74"/>
      <c r="E120" s="74"/>
      <c r="F120" s="74"/>
      <c r="G120" s="74"/>
      <c r="H120" s="74"/>
      <c r="I120" s="74"/>
      <c r="K120" s="54"/>
    </row>
    <row r="121" spans="2:11" x14ac:dyDescent="0.25">
      <c r="B121" s="74" t="s">
        <v>124</v>
      </c>
      <c r="C121" s="74"/>
      <c r="D121" s="74"/>
      <c r="E121" s="74"/>
      <c r="F121" s="74"/>
      <c r="G121" s="74"/>
      <c r="H121" s="74"/>
      <c r="I121" s="74"/>
      <c r="K121" s="54"/>
    </row>
    <row r="122" spans="2:11" x14ac:dyDescent="0.25">
      <c r="B122" s="74" t="s">
        <v>125</v>
      </c>
      <c r="C122" s="74"/>
      <c r="D122" s="74"/>
      <c r="E122" s="74"/>
      <c r="F122" s="74"/>
      <c r="G122" s="74"/>
      <c r="H122" s="74"/>
      <c r="I122" s="74"/>
      <c r="K122" s="54"/>
    </row>
    <row r="123" spans="2:11" x14ac:dyDescent="0.25">
      <c r="B123" s="74" t="s">
        <v>126</v>
      </c>
      <c r="C123" s="74"/>
      <c r="D123" s="74"/>
      <c r="E123" s="74"/>
      <c r="F123" s="74"/>
      <c r="G123" s="74"/>
      <c r="H123" s="74"/>
      <c r="I123" s="74"/>
      <c r="K123" s="54"/>
    </row>
    <row r="124" spans="2:11" x14ac:dyDescent="0.25">
      <c r="B124" s="74" t="s">
        <v>127</v>
      </c>
      <c r="C124" s="74"/>
      <c r="D124" s="74"/>
      <c r="E124" s="74"/>
      <c r="F124" s="74"/>
      <c r="G124" s="74"/>
      <c r="H124" s="74"/>
      <c r="I124" s="74"/>
      <c r="K124" s="54"/>
    </row>
    <row r="125" spans="2:11" x14ac:dyDescent="0.25">
      <c r="B125" s="74" t="s">
        <v>128</v>
      </c>
      <c r="C125" s="74"/>
      <c r="D125" s="74"/>
      <c r="E125" s="74"/>
      <c r="F125" s="74"/>
      <c r="G125" s="74"/>
      <c r="H125" s="74"/>
      <c r="I125" s="74"/>
      <c r="K125" s="54"/>
    </row>
    <row r="126" spans="2:11" x14ac:dyDescent="0.25">
      <c r="B126" s="74"/>
      <c r="C126" s="74"/>
      <c r="D126" s="74"/>
      <c r="E126" s="74"/>
      <c r="F126" s="74"/>
      <c r="G126" s="74"/>
      <c r="H126" s="74"/>
      <c r="I126" s="74"/>
      <c r="K126" s="54"/>
    </row>
    <row r="127" spans="2:11" x14ac:dyDescent="0.25">
      <c r="B127" s="74" t="s">
        <v>129</v>
      </c>
      <c r="C127" s="74"/>
      <c r="D127" s="74"/>
      <c r="E127" s="74"/>
      <c r="F127" s="74"/>
      <c r="G127" s="74"/>
      <c r="H127" s="74"/>
      <c r="I127" s="74"/>
      <c r="K127" s="54"/>
    </row>
    <row r="128" spans="2:11" x14ac:dyDescent="0.25">
      <c r="B128" s="74" t="s">
        <v>130</v>
      </c>
      <c r="C128" s="74"/>
      <c r="D128" s="74"/>
      <c r="E128" s="74"/>
      <c r="F128" s="74"/>
      <c r="G128" s="74"/>
      <c r="H128" s="74"/>
      <c r="I128" s="74"/>
      <c r="K128" s="54"/>
    </row>
    <row r="129" spans="2:11" x14ac:dyDescent="0.25">
      <c r="B129" s="74" t="s">
        <v>131</v>
      </c>
      <c r="C129" s="74"/>
      <c r="D129" s="74"/>
      <c r="E129" s="74"/>
      <c r="F129" s="74"/>
      <c r="G129" s="74"/>
      <c r="H129" s="74"/>
      <c r="I129" s="74"/>
      <c r="K129" s="54"/>
    </row>
    <row r="130" spans="2:11" x14ac:dyDescent="0.25">
      <c r="B130" s="74" t="s">
        <v>132</v>
      </c>
      <c r="C130" s="74"/>
      <c r="D130" s="74"/>
      <c r="E130" s="74"/>
      <c r="F130" s="74"/>
      <c r="G130" s="74"/>
      <c r="H130" s="74"/>
      <c r="I130" s="74"/>
      <c r="K130" s="54"/>
    </row>
    <row r="131" spans="2:11" x14ac:dyDescent="0.25">
      <c r="K131" s="54"/>
    </row>
    <row r="132" spans="2:11" x14ac:dyDescent="0.25">
      <c r="B132" s="54"/>
      <c r="C132" s="54"/>
      <c r="D132" s="54"/>
      <c r="E132" s="54"/>
      <c r="F132" s="54"/>
      <c r="G132" s="54"/>
      <c r="H132" s="54"/>
      <c r="I132" s="54"/>
      <c r="J132" s="55"/>
      <c r="K132" s="54"/>
    </row>
    <row r="133" spans="2:11" ht="15.75" thickBot="1" x14ac:dyDescent="0.3"/>
    <row r="134" spans="2:11" x14ac:dyDescent="0.25">
      <c r="C134" s="75"/>
      <c r="D134" s="15"/>
      <c r="E134" s="15"/>
      <c r="F134" s="76">
        <v>2019</v>
      </c>
      <c r="G134" s="77">
        <v>2018</v>
      </c>
    </row>
    <row r="135" spans="2:11" x14ac:dyDescent="0.25">
      <c r="C135" s="79" t="s">
        <v>267</v>
      </c>
      <c r="D135" s="80"/>
      <c r="E135" s="80"/>
      <c r="F135" s="81">
        <v>581894000</v>
      </c>
      <c r="G135" s="82">
        <v>569543000</v>
      </c>
      <c r="H135" s="13"/>
    </row>
    <row r="136" spans="2:11" x14ac:dyDescent="0.25">
      <c r="C136" s="78" t="s">
        <v>268</v>
      </c>
      <c r="F136" s="25">
        <v>-105666000</v>
      </c>
      <c r="G136" s="26">
        <v>-126662000</v>
      </c>
      <c r="H136" s="13"/>
    </row>
    <row r="137" spans="2:11" ht="15.75" thickBot="1" x14ac:dyDescent="0.3">
      <c r="C137" s="83" t="s">
        <v>269</v>
      </c>
      <c r="D137" s="84"/>
      <c r="E137" s="84"/>
      <c r="F137" s="85">
        <f>+F135+F136</f>
        <v>476228000</v>
      </c>
      <c r="G137" s="86">
        <f>+G135+G136</f>
        <v>442881000</v>
      </c>
      <c r="H137" s="13"/>
    </row>
    <row r="138" spans="2:11" x14ac:dyDescent="0.25">
      <c r="C138" s="87" t="s">
        <v>270</v>
      </c>
      <c r="D138" s="87"/>
      <c r="E138" s="87"/>
      <c r="F138" s="88">
        <f>-F136/F135</f>
        <v>0.18158977408256485</v>
      </c>
      <c r="G138" s="88">
        <f>-G136/G135</f>
        <v>0.22239233912101458</v>
      </c>
      <c r="H138" s="13"/>
    </row>
    <row r="139" spans="2:11" x14ac:dyDescent="0.25">
      <c r="C139" s="89" t="s">
        <v>271</v>
      </c>
      <c r="D139" s="89"/>
      <c r="E139" s="89"/>
      <c r="F139" s="90">
        <v>0.29499999999999998</v>
      </c>
      <c r="G139" s="90">
        <v>0.29499999999999998</v>
      </c>
      <c r="H139" s="13"/>
    </row>
    <row r="140" spans="2:11" x14ac:dyDescent="0.25">
      <c r="C140" s="87" t="s">
        <v>270</v>
      </c>
      <c r="D140" s="87"/>
      <c r="E140" s="87"/>
      <c r="F140" s="88">
        <f>+F139-F138</f>
        <v>0.11341022591743513</v>
      </c>
      <c r="G140" s="88">
        <f>+G139-G138</f>
        <v>7.2607660878985403E-2</v>
      </c>
    </row>
    <row r="141" spans="2:11" x14ac:dyDescent="0.25">
      <c r="F141" s="94">
        <f>+F135*F140</f>
        <v>65992730</v>
      </c>
      <c r="G141" s="94">
        <f>+G135*G140</f>
        <v>41353184.999999985</v>
      </c>
    </row>
    <row r="142" spans="2:11" x14ac:dyDescent="0.25">
      <c r="F142" s="13"/>
      <c r="G142" s="13"/>
    </row>
    <row r="143" spans="2:11" x14ac:dyDescent="0.25">
      <c r="F143" s="13">
        <v>-7393000</v>
      </c>
      <c r="G143" s="13">
        <v>-14721000</v>
      </c>
    </row>
    <row r="144" spans="2:11" x14ac:dyDescent="0.25">
      <c r="F144" s="13">
        <v>72281000</v>
      </c>
      <c r="G144" s="13">
        <v>51348000</v>
      </c>
    </row>
    <row r="145" spans="6:7" x14ac:dyDescent="0.25">
      <c r="F145" s="13">
        <v>1105000</v>
      </c>
      <c r="G145" s="13">
        <v>4726000</v>
      </c>
    </row>
    <row r="146" spans="6:7" x14ac:dyDescent="0.25">
      <c r="F146" s="94">
        <f>SUM(F143:F145)</f>
        <v>65993000</v>
      </c>
      <c r="G146" s="94">
        <f>SUM(G143:G145)</f>
        <v>41353000</v>
      </c>
    </row>
    <row r="147" spans="6:7" x14ac:dyDescent="0.25">
      <c r="F147" s="13"/>
      <c r="G147" s="13"/>
    </row>
    <row r="148" spans="6:7" x14ac:dyDescent="0.25">
      <c r="F148" s="13"/>
      <c r="G148" s="13"/>
    </row>
    <row r="180" spans="6:7" x14ac:dyDescent="0.25">
      <c r="F180" s="91"/>
    </row>
    <row r="181" spans="6:7" x14ac:dyDescent="0.25">
      <c r="F181" s="92">
        <v>245021000</v>
      </c>
      <c r="G181" s="92">
        <v>174061000</v>
      </c>
    </row>
    <row r="182" spans="6:7" x14ac:dyDescent="0.25">
      <c r="F182" s="93">
        <v>0.29499999999999998</v>
      </c>
      <c r="G182" s="93">
        <v>0.29499999999999998</v>
      </c>
    </row>
    <row r="183" spans="6:7" x14ac:dyDescent="0.25">
      <c r="F183" s="92">
        <f>+F181*F182</f>
        <v>72281195</v>
      </c>
      <c r="G183" s="92">
        <f>+G181*G182</f>
        <v>51347995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AEA9E-8691-49DE-9DB7-89594E61E84A}">
  <sheetPr>
    <tabColor rgb="FF0070C0"/>
  </sheetPr>
  <dimension ref="A1:K155"/>
  <sheetViews>
    <sheetView tabSelected="1" zoomScale="130" zoomScaleNormal="130" workbookViewId="0">
      <pane ySplit="7" topLeftCell="A35" activePane="bottomLeft" state="frozen"/>
      <selection pane="bottomLeft" activeCell="D40" sqref="D40"/>
    </sheetView>
  </sheetViews>
  <sheetFormatPr baseColWidth="10" defaultRowHeight="15.75" x14ac:dyDescent="0.25"/>
  <cols>
    <col min="1" max="1" width="4.42578125" style="96" customWidth="1"/>
    <col min="2" max="5" width="11.42578125" style="96"/>
    <col min="6" max="6" width="13" style="96" bestFit="1" customWidth="1"/>
    <col min="7" max="10" width="11.42578125" style="96"/>
    <col min="11" max="11" width="4" style="96" customWidth="1"/>
    <col min="12" max="16384" width="11.42578125" style="96"/>
  </cols>
  <sheetData>
    <row r="1" spans="2:11" customFormat="1" ht="21" x14ac:dyDescent="0.35">
      <c r="B1" s="95" t="s">
        <v>133</v>
      </c>
      <c r="C1" s="6"/>
      <c r="D1" s="6"/>
      <c r="E1" s="6"/>
      <c r="F1" s="6"/>
      <c r="G1" s="6"/>
      <c r="H1" s="6"/>
      <c r="I1" s="6"/>
      <c r="J1" s="9"/>
      <c r="K1" s="54"/>
    </row>
    <row r="2" spans="2:11" x14ac:dyDescent="0.25">
      <c r="K2" s="97"/>
    </row>
    <row r="3" spans="2:11" x14ac:dyDescent="0.25">
      <c r="B3" s="98" t="s">
        <v>134</v>
      </c>
      <c r="J3" s="98">
        <v>2.4</v>
      </c>
      <c r="K3" s="97"/>
    </row>
    <row r="4" spans="2:11" x14ac:dyDescent="0.25">
      <c r="B4" s="98"/>
      <c r="J4" s="98"/>
      <c r="K4" s="97"/>
    </row>
    <row r="5" spans="2:11" x14ac:dyDescent="0.25">
      <c r="B5" s="96" t="s">
        <v>138</v>
      </c>
      <c r="K5" s="97"/>
    </row>
    <row r="6" spans="2:11" x14ac:dyDescent="0.25">
      <c r="B6" s="99" t="s">
        <v>135</v>
      </c>
      <c r="K6" s="97"/>
    </row>
    <row r="7" spans="2:11" x14ac:dyDescent="0.25">
      <c r="B7" s="103" t="s">
        <v>136</v>
      </c>
      <c r="C7" s="104"/>
      <c r="D7" s="104"/>
      <c r="E7" s="104"/>
      <c r="F7" s="104"/>
      <c r="G7" s="104"/>
      <c r="H7" s="104"/>
      <c r="I7" s="104"/>
      <c r="K7" s="97"/>
    </row>
    <row r="8" spans="2:11" x14ac:dyDescent="0.25">
      <c r="B8" s="103" t="s">
        <v>137</v>
      </c>
      <c r="C8" s="104"/>
      <c r="D8" s="104"/>
      <c r="E8" s="104"/>
      <c r="F8" s="104"/>
      <c r="G8" s="104"/>
      <c r="H8" s="104"/>
      <c r="I8" s="104"/>
      <c r="K8" s="97"/>
    </row>
    <row r="9" spans="2:11" x14ac:dyDescent="0.25">
      <c r="B9" s="99"/>
      <c r="K9" s="97"/>
    </row>
    <row r="10" spans="2:11" x14ac:dyDescent="0.25">
      <c r="B10" s="96" t="s">
        <v>139</v>
      </c>
      <c r="K10" s="97"/>
    </row>
    <row r="11" spans="2:11" x14ac:dyDescent="0.25">
      <c r="B11" s="99" t="s">
        <v>140</v>
      </c>
      <c r="K11" s="97"/>
    </row>
    <row r="12" spans="2:11" x14ac:dyDescent="0.25">
      <c r="B12" s="99" t="s">
        <v>141</v>
      </c>
      <c r="K12" s="97"/>
    </row>
    <row r="13" spans="2:11" x14ac:dyDescent="0.25">
      <c r="B13" s="99" t="s">
        <v>142</v>
      </c>
      <c r="K13" s="97"/>
    </row>
    <row r="14" spans="2:11" x14ac:dyDescent="0.25">
      <c r="B14" s="99" t="s">
        <v>143</v>
      </c>
      <c r="K14" s="97"/>
    </row>
    <row r="15" spans="2:11" x14ac:dyDescent="0.25">
      <c r="K15" s="97"/>
    </row>
    <row r="16" spans="2:11" x14ac:dyDescent="0.25">
      <c r="K16" s="97"/>
    </row>
    <row r="17" spans="2:11" x14ac:dyDescent="0.25">
      <c r="K17" s="97"/>
    </row>
    <row r="18" spans="2:11" x14ac:dyDescent="0.25">
      <c r="B18" s="98" t="s">
        <v>144</v>
      </c>
      <c r="J18" s="100" t="s">
        <v>154</v>
      </c>
      <c r="K18" s="97"/>
    </row>
    <row r="19" spans="2:11" x14ac:dyDescent="0.25">
      <c r="K19" s="97"/>
    </row>
    <row r="20" spans="2:11" x14ac:dyDescent="0.25">
      <c r="B20" s="96" t="s">
        <v>145</v>
      </c>
      <c r="K20" s="97"/>
    </row>
    <row r="21" spans="2:11" x14ac:dyDescent="0.25">
      <c r="K21" s="97"/>
    </row>
    <row r="22" spans="2:11" x14ac:dyDescent="0.25">
      <c r="B22" s="96" t="s">
        <v>146</v>
      </c>
      <c r="K22" s="97"/>
    </row>
    <row r="23" spans="2:11" x14ac:dyDescent="0.25">
      <c r="K23" s="97"/>
    </row>
    <row r="24" spans="2:11" x14ac:dyDescent="0.25">
      <c r="C24" s="96" t="s">
        <v>147</v>
      </c>
      <c r="K24" s="97"/>
    </row>
    <row r="25" spans="2:11" x14ac:dyDescent="0.25">
      <c r="K25" s="97"/>
    </row>
    <row r="26" spans="2:11" x14ac:dyDescent="0.25">
      <c r="D26" s="96" t="s">
        <v>149</v>
      </c>
      <c r="K26" s="97"/>
    </row>
    <row r="27" spans="2:11" x14ac:dyDescent="0.25">
      <c r="D27" s="96" t="s">
        <v>150</v>
      </c>
      <c r="K27" s="97"/>
    </row>
    <row r="28" spans="2:11" x14ac:dyDescent="0.25">
      <c r="K28" s="97"/>
    </row>
    <row r="29" spans="2:11" x14ac:dyDescent="0.25">
      <c r="K29" s="97"/>
    </row>
    <row r="30" spans="2:11" x14ac:dyDescent="0.25">
      <c r="C30" s="96" t="s">
        <v>148</v>
      </c>
      <c r="K30" s="97"/>
    </row>
    <row r="31" spans="2:11" x14ac:dyDescent="0.25">
      <c r="K31" s="97"/>
    </row>
    <row r="32" spans="2:11" x14ac:dyDescent="0.25">
      <c r="D32" s="96" t="s">
        <v>151</v>
      </c>
      <c r="K32" s="97"/>
    </row>
    <row r="33" spans="2:11" x14ac:dyDescent="0.25">
      <c r="D33" s="96" t="s">
        <v>152</v>
      </c>
      <c r="K33" s="97"/>
    </row>
    <row r="34" spans="2:11" x14ac:dyDescent="0.25">
      <c r="D34" s="96" t="s">
        <v>153</v>
      </c>
      <c r="K34" s="97"/>
    </row>
    <row r="35" spans="2:11" x14ac:dyDescent="0.25">
      <c r="K35" s="97"/>
    </row>
    <row r="36" spans="2:11" x14ac:dyDescent="0.25">
      <c r="F36" s="105"/>
      <c r="K36" s="97"/>
    </row>
    <row r="37" spans="2:11" x14ac:dyDescent="0.25">
      <c r="K37" s="97"/>
    </row>
    <row r="38" spans="2:11" x14ac:dyDescent="0.25">
      <c r="F38" s="105"/>
      <c r="K38" s="97"/>
    </row>
    <row r="39" spans="2:11" x14ac:dyDescent="0.25">
      <c r="B39" s="98" t="s">
        <v>155</v>
      </c>
      <c r="J39" s="100">
        <v>2.11</v>
      </c>
      <c r="K39" s="97"/>
    </row>
    <row r="40" spans="2:11" x14ac:dyDescent="0.25">
      <c r="K40" s="97"/>
    </row>
    <row r="41" spans="2:11" x14ac:dyDescent="0.25">
      <c r="B41" s="96" t="s">
        <v>156</v>
      </c>
      <c r="K41" s="97"/>
    </row>
    <row r="42" spans="2:11" x14ac:dyDescent="0.25">
      <c r="B42" s="96" t="s">
        <v>157</v>
      </c>
      <c r="K42" s="97"/>
    </row>
    <row r="43" spans="2:11" x14ac:dyDescent="0.25">
      <c r="B43" s="96" t="s">
        <v>158</v>
      </c>
      <c r="K43" s="97"/>
    </row>
    <row r="44" spans="2:11" x14ac:dyDescent="0.25">
      <c r="B44" s="96" t="s">
        <v>159</v>
      </c>
      <c r="K44" s="97"/>
    </row>
    <row r="45" spans="2:11" x14ac:dyDescent="0.25">
      <c r="B45" s="96" t="s">
        <v>160</v>
      </c>
      <c r="K45" s="97"/>
    </row>
    <row r="46" spans="2:11" x14ac:dyDescent="0.25">
      <c r="B46" s="96" t="s">
        <v>161</v>
      </c>
      <c r="K46" s="97"/>
    </row>
    <row r="47" spans="2:11" x14ac:dyDescent="0.25">
      <c r="B47" s="96" t="s">
        <v>162</v>
      </c>
      <c r="K47" s="97"/>
    </row>
    <row r="48" spans="2:11" x14ac:dyDescent="0.25">
      <c r="B48" s="96" t="s">
        <v>163</v>
      </c>
      <c r="K48" s="97"/>
    </row>
    <row r="49" spans="2:11" x14ac:dyDescent="0.25">
      <c r="B49" s="96" t="s">
        <v>164</v>
      </c>
      <c r="K49" s="97"/>
    </row>
    <row r="50" spans="2:11" x14ac:dyDescent="0.25">
      <c r="B50" s="96" t="s">
        <v>165</v>
      </c>
      <c r="K50" s="97"/>
    </row>
    <row r="51" spans="2:11" x14ac:dyDescent="0.25">
      <c r="K51" s="97"/>
    </row>
    <row r="52" spans="2:11" x14ac:dyDescent="0.25">
      <c r="K52" s="97"/>
    </row>
    <row r="53" spans="2:11" x14ac:dyDescent="0.25">
      <c r="K53" s="97"/>
    </row>
    <row r="54" spans="2:11" x14ac:dyDescent="0.25">
      <c r="K54" s="97"/>
    </row>
    <row r="55" spans="2:11" x14ac:dyDescent="0.25">
      <c r="B55" s="98" t="s">
        <v>137</v>
      </c>
      <c r="J55" s="100" t="s">
        <v>166</v>
      </c>
      <c r="K55" s="97"/>
    </row>
    <row r="56" spans="2:11" x14ac:dyDescent="0.25">
      <c r="K56" s="97"/>
    </row>
    <row r="57" spans="2:11" x14ac:dyDescent="0.25">
      <c r="B57" s="101" t="s">
        <v>167</v>
      </c>
      <c r="C57" s="101"/>
      <c r="D57" s="101"/>
      <c r="E57" s="101"/>
      <c r="F57" s="101"/>
      <c r="G57" s="101"/>
      <c r="H57" s="101"/>
      <c r="K57" s="97"/>
    </row>
    <row r="58" spans="2:11" x14ac:dyDescent="0.25">
      <c r="B58" s="101" t="s">
        <v>168</v>
      </c>
      <c r="C58" s="101"/>
      <c r="D58" s="101"/>
      <c r="E58" s="101"/>
      <c r="F58" s="101"/>
      <c r="G58" s="101"/>
      <c r="H58" s="101"/>
      <c r="K58" s="97"/>
    </row>
    <row r="59" spans="2:11" x14ac:dyDescent="0.25">
      <c r="B59" s="101" t="s">
        <v>169</v>
      </c>
      <c r="C59" s="101"/>
      <c r="D59" s="101"/>
      <c r="E59" s="101"/>
      <c r="F59" s="101"/>
      <c r="G59" s="101"/>
      <c r="H59" s="101"/>
      <c r="K59" s="97"/>
    </row>
    <row r="60" spans="2:11" x14ac:dyDescent="0.25">
      <c r="K60" s="97"/>
    </row>
    <row r="61" spans="2:11" x14ac:dyDescent="0.25">
      <c r="K61" s="97"/>
    </row>
    <row r="62" spans="2:11" x14ac:dyDescent="0.25">
      <c r="B62" s="101" t="s">
        <v>170</v>
      </c>
      <c r="C62" s="101"/>
      <c r="D62" s="101"/>
      <c r="E62" s="101"/>
      <c r="F62" s="101"/>
      <c r="G62" s="101"/>
      <c r="H62" s="101"/>
      <c r="K62" s="97"/>
    </row>
    <row r="63" spans="2:11" x14ac:dyDescent="0.25">
      <c r="B63" s="101" t="s">
        <v>171</v>
      </c>
      <c r="C63" s="101"/>
      <c r="D63" s="101"/>
      <c r="E63" s="101"/>
      <c r="F63" s="101"/>
      <c r="G63" s="101"/>
      <c r="H63" s="101"/>
      <c r="K63" s="97"/>
    </row>
    <row r="64" spans="2:11" x14ac:dyDescent="0.25">
      <c r="B64" s="101" t="s">
        <v>218</v>
      </c>
      <c r="C64" s="101"/>
      <c r="D64" s="101"/>
      <c r="E64" s="101"/>
      <c r="F64" s="101"/>
      <c r="G64" s="101"/>
      <c r="H64" s="101"/>
      <c r="K64" s="97"/>
    </row>
    <row r="65" spans="2:11" x14ac:dyDescent="0.25">
      <c r="K65" s="97"/>
    </row>
    <row r="66" spans="2:11" x14ac:dyDescent="0.25">
      <c r="B66" s="99" t="s">
        <v>172</v>
      </c>
      <c r="K66" s="97"/>
    </row>
    <row r="67" spans="2:11" x14ac:dyDescent="0.25">
      <c r="B67" s="102" t="s">
        <v>173</v>
      </c>
      <c r="K67" s="97"/>
    </row>
    <row r="68" spans="2:11" x14ac:dyDescent="0.25">
      <c r="B68" s="102"/>
      <c r="C68" s="96" t="s">
        <v>176</v>
      </c>
      <c r="K68" s="97"/>
    </row>
    <row r="69" spans="2:11" x14ac:dyDescent="0.25">
      <c r="B69" s="102"/>
      <c r="C69" s="96" t="s">
        <v>177</v>
      </c>
      <c r="K69" s="97"/>
    </row>
    <row r="70" spans="2:11" x14ac:dyDescent="0.25">
      <c r="B70" s="102"/>
      <c r="C70" s="96" t="s">
        <v>178</v>
      </c>
      <c r="K70" s="97"/>
    </row>
    <row r="71" spans="2:11" x14ac:dyDescent="0.25">
      <c r="B71" s="102"/>
      <c r="K71" s="97"/>
    </row>
    <row r="72" spans="2:11" x14ac:dyDescent="0.25">
      <c r="B72" s="102" t="s">
        <v>174</v>
      </c>
      <c r="K72" s="97"/>
    </row>
    <row r="73" spans="2:11" x14ac:dyDescent="0.25">
      <c r="B73" s="102"/>
      <c r="C73" s="96" t="s">
        <v>179</v>
      </c>
      <c r="K73" s="97"/>
    </row>
    <row r="74" spans="2:11" x14ac:dyDescent="0.25">
      <c r="B74" s="102"/>
      <c r="C74" s="96" t="s">
        <v>180</v>
      </c>
      <c r="K74" s="97"/>
    </row>
    <row r="75" spans="2:11" x14ac:dyDescent="0.25">
      <c r="B75" s="102"/>
      <c r="C75" s="96" t="s">
        <v>181</v>
      </c>
      <c r="K75" s="97"/>
    </row>
    <row r="76" spans="2:11" x14ac:dyDescent="0.25">
      <c r="B76" s="102"/>
      <c r="C76" s="96" t="s">
        <v>182</v>
      </c>
      <c r="K76" s="97"/>
    </row>
    <row r="77" spans="2:11" x14ac:dyDescent="0.25">
      <c r="B77" s="102"/>
      <c r="C77" s="96" t="s">
        <v>183</v>
      </c>
      <c r="K77" s="97"/>
    </row>
    <row r="78" spans="2:11" x14ac:dyDescent="0.25">
      <c r="B78" s="102"/>
      <c r="K78" s="97"/>
    </row>
    <row r="79" spans="2:11" x14ac:dyDescent="0.25">
      <c r="B79" s="102"/>
      <c r="C79" s="102" t="s">
        <v>184</v>
      </c>
      <c r="K79" s="97"/>
    </row>
    <row r="80" spans="2:11" x14ac:dyDescent="0.25">
      <c r="B80" s="102"/>
      <c r="D80" s="96" t="s">
        <v>185</v>
      </c>
      <c r="K80" s="97"/>
    </row>
    <row r="81" spans="2:11" x14ac:dyDescent="0.25">
      <c r="B81" s="102"/>
      <c r="D81" s="96" t="s">
        <v>186</v>
      </c>
      <c r="K81" s="97"/>
    </row>
    <row r="82" spans="2:11" x14ac:dyDescent="0.25">
      <c r="B82" s="102"/>
      <c r="D82" s="96" t="s">
        <v>187</v>
      </c>
      <c r="K82" s="97"/>
    </row>
    <row r="83" spans="2:11" x14ac:dyDescent="0.25">
      <c r="B83" s="102"/>
      <c r="D83" s="96" t="s">
        <v>188</v>
      </c>
      <c r="K83" s="97"/>
    </row>
    <row r="84" spans="2:11" x14ac:dyDescent="0.25">
      <c r="B84" s="102"/>
      <c r="K84" s="97"/>
    </row>
    <row r="85" spans="2:11" x14ac:dyDescent="0.25">
      <c r="B85" s="102"/>
      <c r="K85" s="97"/>
    </row>
    <row r="86" spans="2:11" x14ac:dyDescent="0.25">
      <c r="B86" s="102" t="s">
        <v>175</v>
      </c>
      <c r="K86" s="97"/>
    </row>
    <row r="87" spans="2:11" x14ac:dyDescent="0.25">
      <c r="C87" s="96" t="s">
        <v>189</v>
      </c>
      <c r="K87" s="97"/>
    </row>
    <row r="88" spans="2:11" x14ac:dyDescent="0.25">
      <c r="C88" s="96" t="s">
        <v>190</v>
      </c>
      <c r="K88" s="97"/>
    </row>
    <row r="89" spans="2:11" x14ac:dyDescent="0.25">
      <c r="C89" s="96" t="s">
        <v>191</v>
      </c>
      <c r="K89" s="97"/>
    </row>
    <row r="90" spans="2:11" x14ac:dyDescent="0.25">
      <c r="K90" s="97"/>
    </row>
    <row r="91" spans="2:11" x14ac:dyDescent="0.25">
      <c r="C91" s="96" t="s">
        <v>192</v>
      </c>
      <c r="K91" s="97"/>
    </row>
    <row r="92" spans="2:11" x14ac:dyDescent="0.25">
      <c r="C92" s="96" t="s">
        <v>193</v>
      </c>
      <c r="K92" s="97"/>
    </row>
    <row r="93" spans="2:11" x14ac:dyDescent="0.25">
      <c r="C93" s="96" t="s">
        <v>194</v>
      </c>
      <c r="K93" s="97"/>
    </row>
    <row r="94" spans="2:11" x14ac:dyDescent="0.25">
      <c r="C94" s="96" t="s">
        <v>195</v>
      </c>
      <c r="K94" s="97"/>
    </row>
    <row r="95" spans="2:11" x14ac:dyDescent="0.25">
      <c r="K95" s="97"/>
    </row>
    <row r="96" spans="2:11" x14ac:dyDescent="0.25">
      <c r="B96" s="98" t="s">
        <v>196</v>
      </c>
      <c r="K96" s="97"/>
    </row>
    <row r="97" spans="2:11" x14ac:dyDescent="0.25">
      <c r="K97" s="97"/>
    </row>
    <row r="98" spans="2:11" x14ac:dyDescent="0.25">
      <c r="B98" s="98" t="s">
        <v>197</v>
      </c>
      <c r="J98" s="100" t="s">
        <v>198</v>
      </c>
      <c r="K98" s="97"/>
    </row>
    <row r="99" spans="2:11" x14ac:dyDescent="0.25">
      <c r="K99" s="97"/>
    </row>
    <row r="100" spans="2:11" x14ac:dyDescent="0.25">
      <c r="B100" s="96" t="s">
        <v>199</v>
      </c>
      <c r="K100" s="97"/>
    </row>
    <row r="101" spans="2:11" x14ac:dyDescent="0.25">
      <c r="B101" s="96" t="s">
        <v>200</v>
      </c>
      <c r="K101" s="97"/>
    </row>
    <row r="102" spans="2:11" x14ac:dyDescent="0.25">
      <c r="B102" s="96" t="s">
        <v>201</v>
      </c>
      <c r="K102" s="97"/>
    </row>
    <row r="103" spans="2:11" x14ac:dyDescent="0.25">
      <c r="K103" s="97"/>
    </row>
    <row r="104" spans="2:11" x14ac:dyDescent="0.25">
      <c r="B104" s="96" t="s">
        <v>202</v>
      </c>
      <c r="K104" s="97"/>
    </row>
    <row r="105" spans="2:11" x14ac:dyDescent="0.25">
      <c r="B105" s="96" t="s">
        <v>204</v>
      </c>
      <c r="K105" s="97"/>
    </row>
    <row r="106" spans="2:11" x14ac:dyDescent="0.25">
      <c r="K106" s="97"/>
    </row>
    <row r="107" spans="2:11" x14ac:dyDescent="0.25">
      <c r="B107" s="96" t="s">
        <v>203</v>
      </c>
      <c r="K107" s="97"/>
    </row>
    <row r="108" spans="2:11" x14ac:dyDescent="0.25">
      <c r="K108" s="97"/>
    </row>
    <row r="109" spans="2:11" x14ac:dyDescent="0.25">
      <c r="B109" s="96" t="s">
        <v>205</v>
      </c>
      <c r="K109" s="97"/>
    </row>
    <row r="110" spans="2:11" x14ac:dyDescent="0.25">
      <c r="B110" s="96" t="s">
        <v>206</v>
      </c>
      <c r="K110" s="97"/>
    </row>
    <row r="111" spans="2:11" x14ac:dyDescent="0.25">
      <c r="K111" s="97"/>
    </row>
    <row r="112" spans="2:11" x14ac:dyDescent="0.25">
      <c r="B112" s="98" t="s">
        <v>207</v>
      </c>
      <c r="J112" s="100" t="s">
        <v>208</v>
      </c>
      <c r="K112" s="97"/>
    </row>
    <row r="113" spans="2:11" x14ac:dyDescent="0.25">
      <c r="K113" s="97"/>
    </row>
    <row r="114" spans="2:11" x14ac:dyDescent="0.25">
      <c r="B114" s="96" t="s">
        <v>237</v>
      </c>
      <c r="K114" s="97"/>
    </row>
    <row r="115" spans="2:11" x14ac:dyDescent="0.25">
      <c r="B115" s="96" t="s">
        <v>238</v>
      </c>
      <c r="K115" s="97"/>
    </row>
    <row r="116" spans="2:11" x14ac:dyDescent="0.25">
      <c r="B116" s="96" t="s">
        <v>239</v>
      </c>
      <c r="K116" s="97"/>
    </row>
    <row r="117" spans="2:11" x14ac:dyDescent="0.25">
      <c r="K117" s="97"/>
    </row>
    <row r="118" spans="2:11" x14ac:dyDescent="0.25">
      <c r="B118" s="96" t="s">
        <v>209</v>
      </c>
      <c r="K118" s="97"/>
    </row>
    <row r="119" spans="2:11" x14ac:dyDescent="0.25">
      <c r="B119" s="96" t="s">
        <v>240</v>
      </c>
      <c r="K119" s="97"/>
    </row>
    <row r="120" spans="2:11" x14ac:dyDescent="0.25">
      <c r="B120" s="96" t="s">
        <v>241</v>
      </c>
      <c r="K120" s="97"/>
    </row>
    <row r="121" spans="2:11" x14ac:dyDescent="0.25">
      <c r="K121" s="97"/>
    </row>
    <row r="122" spans="2:11" x14ac:dyDescent="0.25">
      <c r="B122" s="98" t="s">
        <v>210</v>
      </c>
      <c r="J122" s="100">
        <v>2.33</v>
      </c>
      <c r="K122" s="97"/>
    </row>
    <row r="123" spans="2:11" x14ac:dyDescent="0.25">
      <c r="K123" s="97"/>
    </row>
    <row r="124" spans="2:11" x14ac:dyDescent="0.25">
      <c r="B124" s="96" t="s">
        <v>242</v>
      </c>
      <c r="K124" s="97"/>
    </row>
    <row r="125" spans="2:11" x14ac:dyDescent="0.25">
      <c r="B125" s="96" t="s">
        <v>243</v>
      </c>
      <c r="K125" s="97"/>
    </row>
    <row r="126" spans="2:11" x14ac:dyDescent="0.25">
      <c r="B126" s="96" t="s">
        <v>244</v>
      </c>
      <c r="K126" s="97"/>
    </row>
    <row r="127" spans="2:11" x14ac:dyDescent="0.25">
      <c r="B127" s="96" t="s">
        <v>245</v>
      </c>
      <c r="K127" s="97"/>
    </row>
    <row r="128" spans="2:11" x14ac:dyDescent="0.25">
      <c r="B128" s="96" t="s">
        <v>246</v>
      </c>
      <c r="K128" s="97"/>
    </row>
    <row r="129" spans="2:11" x14ac:dyDescent="0.25">
      <c r="K129" s="97"/>
    </row>
    <row r="130" spans="2:11" x14ac:dyDescent="0.25">
      <c r="B130" s="98" t="s">
        <v>211</v>
      </c>
      <c r="J130" s="100" t="s">
        <v>212</v>
      </c>
      <c r="K130" s="97"/>
    </row>
    <row r="131" spans="2:11" x14ac:dyDescent="0.25">
      <c r="K131" s="97"/>
    </row>
    <row r="132" spans="2:11" x14ac:dyDescent="0.25">
      <c r="B132" s="96" t="s">
        <v>248</v>
      </c>
      <c r="K132" s="97"/>
    </row>
    <row r="133" spans="2:11" x14ac:dyDescent="0.25">
      <c r="B133" s="96" t="s">
        <v>249</v>
      </c>
      <c r="K133" s="97"/>
    </row>
    <row r="134" spans="2:11" x14ac:dyDescent="0.25">
      <c r="K134" s="97"/>
    </row>
    <row r="135" spans="2:11" x14ac:dyDescent="0.25">
      <c r="B135" s="96" t="s">
        <v>247</v>
      </c>
      <c r="K135" s="97"/>
    </row>
    <row r="136" spans="2:11" x14ac:dyDescent="0.25">
      <c r="B136" s="96" t="s">
        <v>250</v>
      </c>
      <c r="K136" s="97"/>
    </row>
    <row r="137" spans="2:11" x14ac:dyDescent="0.25">
      <c r="B137" s="96" t="s">
        <v>251</v>
      </c>
      <c r="K137" s="97"/>
    </row>
    <row r="138" spans="2:11" x14ac:dyDescent="0.25">
      <c r="B138" s="96" t="s">
        <v>252</v>
      </c>
      <c r="K138" s="97"/>
    </row>
    <row r="139" spans="2:11" x14ac:dyDescent="0.25">
      <c r="B139" s="96" t="s">
        <v>253</v>
      </c>
      <c r="K139" s="97"/>
    </row>
    <row r="140" spans="2:11" x14ac:dyDescent="0.25">
      <c r="K140" s="97"/>
    </row>
    <row r="141" spans="2:11" x14ac:dyDescent="0.25">
      <c r="B141" s="98" t="s">
        <v>213</v>
      </c>
      <c r="J141" s="100" t="s">
        <v>214</v>
      </c>
      <c r="K141" s="97"/>
    </row>
    <row r="142" spans="2:11" x14ac:dyDescent="0.25">
      <c r="K142" s="97"/>
    </row>
    <row r="143" spans="2:11" x14ac:dyDescent="0.25">
      <c r="B143" s="96" t="s">
        <v>254</v>
      </c>
      <c r="K143" s="97"/>
    </row>
    <row r="144" spans="2:11" x14ac:dyDescent="0.25">
      <c r="B144" s="96" t="s">
        <v>255</v>
      </c>
      <c r="K144" s="97"/>
    </row>
    <row r="145" spans="1:11" x14ac:dyDescent="0.25">
      <c r="K145" s="97"/>
    </row>
    <row r="146" spans="1:11" x14ac:dyDescent="0.25">
      <c r="B146" s="96" t="s">
        <v>256</v>
      </c>
      <c r="K146" s="97"/>
    </row>
    <row r="147" spans="1:11" x14ac:dyDescent="0.25">
      <c r="B147" s="96" t="s">
        <v>257</v>
      </c>
      <c r="K147" s="97"/>
    </row>
    <row r="148" spans="1:11" x14ac:dyDescent="0.25">
      <c r="K148" s="97"/>
    </row>
    <row r="149" spans="1:11" x14ac:dyDescent="0.25">
      <c r="B149" s="96" t="s">
        <v>258</v>
      </c>
      <c r="K149" s="97"/>
    </row>
    <row r="150" spans="1:11" x14ac:dyDescent="0.25">
      <c r="B150" s="96" t="s">
        <v>259</v>
      </c>
      <c r="K150" s="97"/>
    </row>
    <row r="151" spans="1:11" x14ac:dyDescent="0.25">
      <c r="K151" s="97"/>
    </row>
    <row r="152" spans="1:11" x14ac:dyDescent="0.25">
      <c r="B152" s="96" t="s">
        <v>260</v>
      </c>
      <c r="K152" s="97"/>
    </row>
    <row r="153" spans="1:11" x14ac:dyDescent="0.25">
      <c r="B153" s="96" t="s">
        <v>261</v>
      </c>
      <c r="K153" s="97"/>
    </row>
    <row r="154" spans="1:11" x14ac:dyDescent="0.25">
      <c r="K154" s="97"/>
    </row>
    <row r="155" spans="1:11" x14ac:dyDescent="0.25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0A30-E886-4FD9-881A-725D3946670C}">
  <dimension ref="A1"/>
  <sheetViews>
    <sheetView workbookViewId="0">
      <selection activeCell="D2" sqref="D2"/>
    </sheetView>
  </sheetViews>
  <sheetFormatPr baseColWidth="10" defaultRowHeight="15" x14ac:dyDescent="0.25"/>
  <cols>
    <col min="1" max="16384" width="11.42578125" style="54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EDD8-890E-4235-8583-C9F511943735}">
  <dimension ref="A1:X5"/>
  <sheetViews>
    <sheetView workbookViewId="0">
      <selection activeCell="A6" sqref="A6"/>
    </sheetView>
  </sheetViews>
  <sheetFormatPr baseColWidth="10" defaultRowHeight="15" x14ac:dyDescent="0.25"/>
  <cols>
    <col min="1" max="24" width="11.42578125" style="5"/>
  </cols>
  <sheetData>
    <row r="1" spans="1:1" ht="92.25" x14ac:dyDescent="1.35">
      <c r="A1" s="66" t="s">
        <v>262</v>
      </c>
    </row>
    <row r="2" spans="1:1" ht="92.25" x14ac:dyDescent="1.35">
      <c r="A2" s="66" t="s">
        <v>263</v>
      </c>
    </row>
    <row r="3" spans="1:1" ht="92.25" x14ac:dyDescent="1.35">
      <c r="A3" s="66" t="s">
        <v>264</v>
      </c>
    </row>
    <row r="4" spans="1:1" ht="92.25" x14ac:dyDescent="1.35">
      <c r="A4" s="66" t="s">
        <v>265</v>
      </c>
    </row>
    <row r="5" spans="1:1" ht="92.25" x14ac:dyDescent="1.35">
      <c r="A5" s="66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C424-6BF7-4E88-8C98-B2517CD0E0F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B3E5-EE07-43B2-BB91-2ACC83ADBD9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05DD-D3D1-4988-9CEF-25BB8945BA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29059-E971-4955-ACAA-4E629149B1A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EPMC</vt:lpstr>
      <vt:lpstr>Cap1</vt:lpstr>
      <vt:lpstr>Cap2</vt:lpstr>
      <vt:lpstr>Hoja3</vt:lpstr>
      <vt:lpstr>Hoja2</vt:lpstr>
      <vt:lpstr>Hoja1</vt:lpstr>
      <vt:lpstr>Cap3</vt:lpstr>
      <vt:lpstr>Cap4</vt:lpstr>
      <vt:lpstr>Cap5</vt:lpstr>
      <vt:lpstr>Cap6</vt:lpstr>
      <vt:lpstr>Cap7</vt:lpstr>
      <vt:lpstr>Cap8</vt:lpstr>
      <vt:lpstr>Hoja11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2024-05-07T22:49:36Z</dcterms:created>
  <dcterms:modified xsi:type="dcterms:W3CDTF">2024-06-15T05:08:22Z</dcterms:modified>
</cp:coreProperties>
</file>